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5" sheetId="38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B17" i="25"/>
  <c r="I12" i="38"/>
  <c r="I11"/>
  <c r="E17" i="25"/>
  <c r="C5"/>
  <c r="C2" i="4" l="1"/>
  <c r="D2" s="1"/>
  <c r="F2"/>
  <c r="C5"/>
  <c r="D5" s="1"/>
  <c r="H5" s="1"/>
  <c r="F5"/>
  <c r="C4"/>
  <c r="D4" s="1"/>
  <c r="F4"/>
  <c r="C3"/>
  <c r="D3" s="1"/>
  <c r="F3"/>
  <c r="G4"/>
  <c r="G3"/>
  <c r="G2"/>
  <c r="H2"/>
  <c r="H3"/>
  <c r="H4"/>
  <c r="I8" i="38"/>
  <c r="I9"/>
  <c r="I10"/>
  <c r="I7"/>
  <c r="G5" i="4" l="1"/>
  <c r="I13" i="38"/>
  <c r="Q11" i="4"/>
  <c r="P11"/>
  <c r="P10"/>
  <c r="Q10" s="1"/>
  <c r="Q9"/>
  <c r="P9"/>
  <c r="P8"/>
  <c r="Q8" s="1"/>
  <c r="Q7"/>
  <c r="P7"/>
  <c r="P6"/>
  <c r="Q6" s="1"/>
  <c r="E28" i="23" l="1"/>
  <c r="D28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2"/>
  <c r="E2" s="1"/>
  <c r="D9" l="1"/>
  <c r="C10" s="1"/>
  <c r="E10" s="1"/>
  <c r="E5"/>
  <c r="P19" i="4" l="1"/>
  <c r="Q19" s="1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B1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6" i="4"/>
  <c r="J8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 l="1"/>
  <c r="H16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<sst xmlns="http://schemas.openxmlformats.org/spreadsheetml/2006/main" count="129" uniqueCount="98">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</sst>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</xdr:row>
      <xdr:rowOff>38100</xdr:rowOff>
    </xdr:from>
    <xdr:to>
      <xdr:col>10</xdr:col>
      <xdr:colOff>113665</xdr:colOff>
      <xdr:row>21</xdr:row>
      <xdr:rowOff>104775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609600"/>
          <a:ext cx="5733415" cy="34956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76200</xdr:rowOff>
    </xdr:from>
    <xdr:to>
      <xdr:col>9</xdr:col>
      <xdr:colOff>504190</xdr:colOff>
      <xdr:row>21</xdr:row>
      <xdr:rowOff>38100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266700"/>
          <a:ext cx="5733415" cy="37719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42035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17200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22800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40000</v>
      </c>
      <c r="D10" s="57" t="s">
        <v>61</v>
      </c>
      <c r="E10" s="58">
        <f>ROUND(C10/10.764,0)</f>
        <v>3716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>
        <f>C17*2000</f>
        <v>1030000</v>
      </c>
      <c r="C17" s="75">
        <v>515</v>
      </c>
      <c r="D17" s="75"/>
      <c r="E17" s="54">
        <f>C17*E10</f>
        <v>1913740</v>
      </c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2" zoomScale="85" zoomScaleNormal="85" workbookViewId="0">
      <selection activeCell="F10" sqref="F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5400</v>
      </c>
      <c r="D3" s="21" t="s">
        <v>94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0</v>
      </c>
      <c r="D7" s="25"/>
      <c r="F7" s="78"/>
      <c r="G7" s="78"/>
    </row>
    <row r="8" spans="1:9">
      <c r="A8" s="15" t="s">
        <v>18</v>
      </c>
      <c r="B8" s="24"/>
      <c r="C8" s="25">
        <f>C9-C7</f>
        <v>60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9">
      <c r="A11" s="15"/>
      <c r="B11" s="26"/>
      <c r="C11" s="27">
        <f>C10%</f>
        <v>0</v>
      </c>
      <c r="D11" s="27"/>
      <c r="F11" s="78"/>
      <c r="G11" s="78"/>
    </row>
    <row r="12" spans="1:9">
      <c r="A12" s="15" t="s">
        <v>21</v>
      </c>
      <c r="B12" s="19"/>
      <c r="C12" s="20">
        <f>C6*C11</f>
        <v>0</v>
      </c>
      <c r="D12" s="23"/>
      <c r="F12" s="78"/>
      <c r="G12" s="78"/>
    </row>
    <row r="13" spans="1:9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9">
      <c r="A14" s="15" t="s">
        <v>15</v>
      </c>
      <c r="B14" s="19"/>
      <c r="C14" s="20">
        <f>C5</f>
        <v>3400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5400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95</v>
      </c>
      <c r="B18" s="7"/>
      <c r="C18" s="76">
        <v>468</v>
      </c>
      <c r="D18" s="76"/>
      <c r="E18" s="77"/>
      <c r="F18" s="78"/>
      <c r="G18" s="78"/>
    </row>
    <row r="19" spans="1:7">
      <c r="A19" s="15"/>
      <c r="B19" s="6"/>
      <c r="C19" s="30">
        <f>C18*C16</f>
        <v>2527200</v>
      </c>
      <c r="D19" s="78" t="s">
        <v>68</v>
      </c>
      <c r="E19" s="30"/>
      <c r="F19" s="78"/>
      <c r="G19" s="78"/>
    </row>
    <row r="20" spans="1:7">
      <c r="A20" s="15"/>
      <c r="C20" s="31">
        <f>C19*95%</f>
        <v>2400840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2021760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936000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5265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41.03</v>
      </c>
      <c r="D28" s="118">
        <f>C28*10.764</f>
        <v>441.64691999999997</v>
      </c>
      <c r="E28" s="118">
        <f>D28*1.1</f>
        <v>485.81161200000003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5</v>
      </c>
      <c r="B2" s="4">
        <f t="shared" ref="B2:B5" si="1">Q2</f>
        <v>645.83333333333337</v>
      </c>
      <c r="C2" s="4">
        <f t="shared" ref="C2:C5" si="2">B2*1.2</f>
        <v>775</v>
      </c>
      <c r="D2" s="4">
        <f t="shared" ref="D2:D5" si="3">C2*1.2</f>
        <v>930</v>
      </c>
      <c r="E2" s="5">
        <f t="shared" ref="E2:E5" si="4">R2</f>
        <v>3500000</v>
      </c>
      <c r="F2" s="66">
        <f t="shared" ref="F2:F5" si="5">ROUND((E2/B2),0)</f>
        <v>5419</v>
      </c>
      <c r="G2" s="66">
        <f t="shared" ref="G2:G5" si="6">ROUND((E2/C2),0)</f>
        <v>4516</v>
      </c>
      <c r="H2" s="66">
        <f t="shared" ref="H2:H5" si="7">ROUND((E2/D2),0)</f>
        <v>3763</v>
      </c>
      <c r="I2" s="66">
        <f t="shared" ref="I2:I5" si="8">T2</f>
        <v>0</v>
      </c>
      <c r="J2" s="66">
        <f t="shared" ref="J2:J5" si="9">U2</f>
        <v>0</v>
      </c>
      <c r="K2" s="67"/>
      <c r="L2" s="67"/>
      <c r="M2" s="67"/>
      <c r="N2" s="67">
        <v>5</v>
      </c>
      <c r="O2" s="75">
        <v>0</v>
      </c>
      <c r="P2" s="75">
        <v>775</v>
      </c>
      <c r="Q2" s="75">
        <f t="shared" ref="Q2:Q5" si="10">P2/1.2</f>
        <v>645.83333333333337</v>
      </c>
      <c r="R2" s="2">
        <v>3500000</v>
      </c>
      <c r="S2" s="2"/>
      <c r="T2" s="2"/>
      <c r="AA2" s="68"/>
    </row>
    <row r="3" spans="1:35">
      <c r="A3" s="4">
        <f t="shared" si="0"/>
        <v>6</v>
      </c>
      <c r="B3" s="4">
        <f t="shared" si="1"/>
        <v>1500</v>
      </c>
      <c r="C3" s="4">
        <f t="shared" si="2"/>
        <v>1800</v>
      </c>
      <c r="D3" s="4">
        <f t="shared" si="3"/>
        <v>2160</v>
      </c>
      <c r="E3" s="5">
        <f t="shared" si="4"/>
        <v>8500000</v>
      </c>
      <c r="F3" s="4">
        <f t="shared" si="5"/>
        <v>5667</v>
      </c>
      <c r="G3" s="4">
        <f t="shared" si="6"/>
        <v>4722</v>
      </c>
      <c r="H3" s="4">
        <f t="shared" si="7"/>
        <v>3935</v>
      </c>
      <c r="I3" s="4">
        <f t="shared" si="8"/>
        <v>0</v>
      </c>
      <c r="J3" s="4">
        <f t="shared" si="9"/>
        <v>0</v>
      </c>
      <c r="K3" s="75"/>
      <c r="L3" s="75"/>
      <c r="M3" s="75"/>
      <c r="N3" s="67">
        <v>6</v>
      </c>
      <c r="O3" s="75">
        <v>0</v>
      </c>
      <c r="P3" s="75">
        <f t="shared" ref="P2:P5" si="11">O3/1.2</f>
        <v>0</v>
      </c>
      <c r="Q3" s="75">
        <v>1500</v>
      </c>
      <c r="R3" s="2">
        <v>8500000</v>
      </c>
      <c r="S3" s="2"/>
      <c r="T3" s="2"/>
      <c r="AE3" s="68"/>
    </row>
    <row r="4" spans="1:35">
      <c r="A4" s="4">
        <f t="shared" si="0"/>
        <v>5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5</v>
      </c>
      <c r="O4" s="75">
        <v>0</v>
      </c>
      <c r="P4" s="75">
        <f t="shared" si="11"/>
        <v>0</v>
      </c>
      <c r="Q4" s="75">
        <f t="shared" si="10"/>
        <v>0</v>
      </c>
      <c r="R4" s="2">
        <v>0</v>
      </c>
      <c r="S4" s="2"/>
      <c r="T4" s="2"/>
    </row>
    <row r="5" spans="1:35">
      <c r="A5" s="4">
        <f t="shared" si="0"/>
        <v>6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67">
        <v>6</v>
      </c>
      <c r="O5" s="75">
        <v>0</v>
      </c>
      <c r="P5" s="75">
        <f t="shared" si="11"/>
        <v>0</v>
      </c>
      <c r="Q5" s="75">
        <f t="shared" si="10"/>
        <v>0</v>
      </c>
      <c r="R5" s="2">
        <v>0</v>
      </c>
      <c r="S5" s="2"/>
      <c r="T5" s="2"/>
    </row>
    <row r="6" spans="1:35">
      <c r="A6" s="4">
        <f t="shared" ref="A2:A15" si="12">N6</f>
        <v>5</v>
      </c>
      <c r="B6" s="4">
        <f t="shared" ref="B2:B15" si="13">Q6</f>
        <v>0</v>
      </c>
      <c r="C6" s="4">
        <f t="shared" ref="C2:C15" si="14">B6*1.2</f>
        <v>0</v>
      </c>
      <c r="D6" s="4">
        <f t="shared" ref="D2:D15" si="15">C6*1.2</f>
        <v>0</v>
      </c>
      <c r="E6" s="5">
        <f t="shared" ref="E2:E15" si="16">R6</f>
        <v>0</v>
      </c>
      <c r="F6" s="66" t="e">
        <f t="shared" ref="F2:F15" si="17">ROUND((E6/B6),0)</f>
        <v>#DIV/0!</v>
      </c>
      <c r="G6" s="66" t="e">
        <f t="shared" ref="G2:G15" si="18">ROUND((E6/C6),0)</f>
        <v>#DIV/0!</v>
      </c>
      <c r="H6" s="66" t="e">
        <f t="shared" ref="H2:H15" si="19">ROUND((E6/D6),0)</f>
        <v>#DIV/0!</v>
      </c>
      <c r="I6" s="66">
        <f t="shared" ref="I2:I15" si="20">T6</f>
        <v>0</v>
      </c>
      <c r="J6" s="66">
        <f t="shared" ref="J2:J15" si="21">U6</f>
        <v>0</v>
      </c>
      <c r="K6" s="67"/>
      <c r="L6" s="67"/>
      <c r="M6" s="67"/>
      <c r="N6" s="67">
        <v>5</v>
      </c>
      <c r="O6" s="75">
        <v>0</v>
      </c>
      <c r="P6" s="75">
        <f t="shared" ref="P2:P11" si="22">O6/1.2</f>
        <v>0</v>
      </c>
      <c r="Q6" s="75">
        <f t="shared" ref="Q3:Q11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6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N7" s="67">
        <v>6</v>
      </c>
      <c r="O7" s="75">
        <v>0</v>
      </c>
      <c r="P7" s="75">
        <f t="shared" si="22"/>
        <v>0</v>
      </c>
      <c r="Q7" s="75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O8" s="75">
        <v>0</v>
      </c>
      <c r="P8" s="75">
        <f t="shared" si="22"/>
        <v>0</v>
      </c>
      <c r="Q8" s="75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 s="75">
        <v>0</v>
      </c>
      <c r="P9" s="75">
        <f t="shared" si="22"/>
        <v>0</v>
      </c>
      <c r="Q9" s="75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 s="75">
        <v>0</v>
      </c>
      <c r="P10" s="75">
        <f t="shared" si="22"/>
        <v>0</v>
      </c>
      <c r="Q10" s="75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 s="75">
        <v>0</v>
      </c>
      <c r="P11" s="75">
        <f t="shared" si="22"/>
        <v>0</v>
      </c>
      <c r="Q11" s="75">
        <f t="shared" si="23"/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ref="P12" si="24">O12/1.2</f>
        <v>0</v>
      </c>
      <c r="Q12">
        <f t="shared" ref="Q12" si="25">P12/1.2</f>
        <v>0</v>
      </c>
      <c r="R12" s="2">
        <v>0</v>
      </c>
      <c r="S12" s="2"/>
      <c r="V12" s="71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6">O13/1.2</f>
        <v>0</v>
      </c>
      <c r="Q13">
        <f t="shared" ref="Q13" si="27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8">O14/1.2</f>
        <v>0</v>
      </c>
      <c r="Q14">
        <f t="shared" ref="Q14:Q15" si="29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8"/>
        <v>0</v>
      </c>
      <c r="Q15">
        <f t="shared" si="29"/>
        <v>0</v>
      </c>
      <c r="R15" s="2">
        <v>0</v>
      </c>
      <c r="S15" s="2"/>
    </row>
    <row r="16" spans="1:35">
      <c r="A16" s="4">
        <f t="shared" ref="A16:A19" si="30">N16</f>
        <v>0</v>
      </c>
      <c r="B16" s="4">
        <f t="shared" ref="B16:B19" si="31">Q16</f>
        <v>0</v>
      </c>
      <c r="C16" s="4">
        <f t="shared" ref="C16:C19" si="32">B16*1.2</f>
        <v>0</v>
      </c>
      <c r="D16" s="4">
        <f t="shared" ref="D16:D19" si="33">C16*1.2</f>
        <v>0</v>
      </c>
      <c r="E16" s="5">
        <f t="shared" ref="E16:E19" si="34">R16</f>
        <v>0</v>
      </c>
      <c r="F16" s="4" t="e">
        <f t="shared" ref="F16:F19" si="35">ROUND((E16/B16),0)</f>
        <v>#DIV/0!</v>
      </c>
      <c r="G16" s="4" t="e">
        <f t="shared" ref="G16:G19" si="36">ROUND((E16/C16),0)</f>
        <v>#DIV/0!</v>
      </c>
      <c r="H16" s="4" t="e">
        <f t="shared" ref="H16:H19" si="37">ROUND((E16/D16),0)</f>
        <v>#DIV/0!</v>
      </c>
      <c r="I16" s="4">
        <f t="shared" ref="I16:J19" si="38">T16</f>
        <v>0</v>
      </c>
      <c r="J16" s="4">
        <f t="shared" si="38"/>
        <v>0</v>
      </c>
      <c r="O16">
        <v>0</v>
      </c>
      <c r="P16">
        <f t="shared" ref="P16:P17" si="39">O16/1.2</f>
        <v>0</v>
      </c>
      <c r="Q16">
        <f t="shared" ref="Q16:Q18" si="40">P16/1.2</f>
        <v>0</v>
      </c>
      <c r="R16" s="2">
        <v>0</v>
      </c>
      <c r="S16" s="2"/>
    </row>
    <row r="17" spans="1:19">
      <c r="A17" s="4">
        <f t="shared" si="30"/>
        <v>0</v>
      </c>
      <c r="B17" s="4">
        <f t="shared" si="31"/>
        <v>0</v>
      </c>
      <c r="C17" s="4">
        <f t="shared" si="32"/>
        <v>0</v>
      </c>
      <c r="D17" s="4">
        <f t="shared" si="33"/>
        <v>0</v>
      </c>
      <c r="E17" s="5">
        <f t="shared" si="34"/>
        <v>0</v>
      </c>
      <c r="F17" s="4" t="e">
        <f t="shared" si="35"/>
        <v>#DIV/0!</v>
      </c>
      <c r="G17" s="4" t="e">
        <f t="shared" si="36"/>
        <v>#DIV/0!</v>
      </c>
      <c r="H17" s="4" t="e">
        <f t="shared" si="37"/>
        <v>#DIV/0!</v>
      </c>
      <c r="I17" s="4">
        <f t="shared" si="38"/>
        <v>0</v>
      </c>
      <c r="J17" s="4">
        <f t="shared" si="38"/>
        <v>0</v>
      </c>
      <c r="O17">
        <v>0</v>
      </c>
      <c r="P17">
        <f t="shared" si="39"/>
        <v>0</v>
      </c>
      <c r="Q17">
        <f t="shared" si="40"/>
        <v>0</v>
      </c>
      <c r="R17" s="2">
        <v>0</v>
      </c>
      <c r="S17" s="2"/>
    </row>
    <row r="18" spans="1:19">
      <c r="A18" s="4">
        <f t="shared" si="30"/>
        <v>0</v>
      </c>
      <c r="B18" s="4">
        <f t="shared" si="31"/>
        <v>0</v>
      </c>
      <c r="C18" s="4">
        <f t="shared" si="32"/>
        <v>0</v>
      </c>
      <c r="D18" s="4">
        <f t="shared" si="33"/>
        <v>0</v>
      </c>
      <c r="E18" s="5">
        <f t="shared" si="34"/>
        <v>0</v>
      </c>
      <c r="F18" s="4" t="e">
        <f t="shared" si="35"/>
        <v>#DIV/0!</v>
      </c>
      <c r="G18" s="4" t="e">
        <f t="shared" si="36"/>
        <v>#DIV/0!</v>
      </c>
      <c r="H18" s="4" t="e">
        <f t="shared" si="37"/>
        <v>#DIV/0!</v>
      </c>
      <c r="I18" s="4">
        <f t="shared" si="38"/>
        <v>0</v>
      </c>
      <c r="J18" s="4">
        <f t="shared" si="38"/>
        <v>0</v>
      </c>
      <c r="O18">
        <v>0</v>
      </c>
      <c r="P18">
        <f>O18/1.2</f>
        <v>0</v>
      </c>
      <c r="Q18">
        <f t="shared" si="40"/>
        <v>0</v>
      </c>
      <c r="R18" s="2">
        <v>0</v>
      </c>
      <c r="S18" s="2"/>
    </row>
    <row r="19" spans="1:19">
      <c r="A19" s="4">
        <f t="shared" si="30"/>
        <v>0</v>
      </c>
      <c r="B19" s="4">
        <f t="shared" si="31"/>
        <v>0</v>
      </c>
      <c r="C19" s="4">
        <f t="shared" si="32"/>
        <v>0</v>
      </c>
      <c r="D19" s="4">
        <f t="shared" si="33"/>
        <v>0</v>
      </c>
      <c r="E19" s="5">
        <f t="shared" si="34"/>
        <v>0</v>
      </c>
      <c r="F19" s="4" t="e">
        <f t="shared" si="35"/>
        <v>#DIV/0!</v>
      </c>
      <c r="G19" s="4" t="e">
        <f t="shared" si="36"/>
        <v>#DIV/0!</v>
      </c>
      <c r="H19" s="4" t="e">
        <f t="shared" si="37"/>
        <v>#DIV/0!</v>
      </c>
      <c r="I19" s="4">
        <f t="shared" si="38"/>
        <v>0</v>
      </c>
      <c r="J19" s="4">
        <f t="shared" si="38"/>
        <v>0</v>
      </c>
      <c r="O19" s="75">
        <v>0</v>
      </c>
      <c r="P19" s="75">
        <f>O19/1.2</f>
        <v>0</v>
      </c>
      <c r="Q19" s="75">
        <f t="shared" ref="Q19" si="41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I7" sqref="I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7:I13"/>
  <sheetViews>
    <sheetView workbookViewId="0">
      <selection activeCell="D25" sqref="D25"/>
    </sheetView>
  </sheetViews>
  <sheetFormatPr defaultRowHeight="15"/>
  <sheetData>
    <row r="7" spans="7:9">
      <c r="G7">
        <v>15.5</v>
      </c>
      <c r="H7">
        <v>13.2</v>
      </c>
      <c r="I7">
        <f>G7*H7</f>
        <v>204.6</v>
      </c>
    </row>
    <row r="8" spans="7:9">
      <c r="G8">
        <v>9.5</v>
      </c>
      <c r="H8">
        <v>9.1999999999999993</v>
      </c>
      <c r="I8" s="75">
        <f t="shared" ref="I8:I13" si="0">G8*H8</f>
        <v>87.399999999999991</v>
      </c>
    </row>
    <row r="9" spans="7:9">
      <c r="G9">
        <v>9.5</v>
      </c>
      <c r="H9">
        <v>9.1999999999999993</v>
      </c>
      <c r="I9" s="75">
        <f t="shared" si="0"/>
        <v>87.399999999999991</v>
      </c>
    </row>
    <row r="10" spans="7:9">
      <c r="G10">
        <v>6.2</v>
      </c>
      <c r="H10">
        <v>3.9</v>
      </c>
      <c r="I10" s="75">
        <f t="shared" si="0"/>
        <v>24.18</v>
      </c>
    </row>
    <row r="11" spans="7:9">
      <c r="G11">
        <v>10</v>
      </c>
      <c r="H11">
        <v>4</v>
      </c>
      <c r="I11" s="75">
        <f t="shared" si="0"/>
        <v>40</v>
      </c>
    </row>
    <row r="12" spans="7:9">
      <c r="G12">
        <v>10</v>
      </c>
      <c r="H12">
        <v>4</v>
      </c>
      <c r="I12" s="75">
        <f t="shared" si="0"/>
        <v>40</v>
      </c>
    </row>
    <row r="13" spans="7:9">
      <c r="I13" s="75">
        <f>SUM(I7:I12)</f>
        <v>483.58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2024-02-20T10:02:33Z</dcterms:modified>
</cp:coreProperties>
</file>