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Ajmera Downtown - Bhuleshwar\"/>
    </mc:Choice>
  </mc:AlternateContent>
  <xr:revisionPtr revIDLastSave="0" documentId="13_ncr:1_{CCDBA1F1-12C1-40AA-B955-E3C426C93664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Ajmera" sheetId="8" r:id="rId1"/>
    <sheet name="Ajmera (Sale)" sheetId="123" r:id="rId2"/>
    <sheet name="Ajmera (Rehab)" sheetId="124" r:id="rId3"/>
    <sheet name="Total" sheetId="68" r:id="rId4"/>
    <sheet name="RERA" sheetId="73" r:id="rId5"/>
    <sheet name="Typical Floor" sheetId="92" r:id="rId6"/>
    <sheet name="IGR &amp; Rates" sheetId="93" r:id="rId7"/>
    <sheet name="Sheet1" sheetId="121" r:id="rId8"/>
    <sheet name="Sheet2" sheetId="122" r:id="rId9"/>
  </sheets>
  <definedNames>
    <definedName name="_xlnm._FilterDatabase" localSheetId="0" hidden="1">Ajmera!$L$1:$L$304</definedName>
    <definedName name="_xlnm._FilterDatabase" localSheetId="2" hidden="1">'Ajmera (Rehab)'!$D$2:$D$132</definedName>
    <definedName name="_xlnm._FilterDatabase" localSheetId="1" hidden="1">'Ajmera (Sale)'!$D$1:$D$174</definedName>
    <definedName name="_xlnm._FilterDatabase" localSheetId="5" hidden="1">'Typical Floor'!#REF!</definedName>
  </definedNames>
  <calcPr calcId="191029"/>
</workbook>
</file>

<file path=xl/calcChain.xml><?xml version="1.0" encoding="utf-8"?>
<calcChain xmlns="http://schemas.openxmlformats.org/spreadsheetml/2006/main">
  <c r="J6" i="68" l="1"/>
  <c r="J5" i="68"/>
  <c r="E5" i="68"/>
  <c r="F5" i="68"/>
  <c r="G5" i="68"/>
  <c r="H5" i="68"/>
  <c r="D5" i="68"/>
  <c r="D4" i="68"/>
  <c r="D3" i="6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24" i="8"/>
  <c r="E132" i="124"/>
  <c r="I131" i="124"/>
  <c r="J131" i="124" s="1"/>
  <c r="F131" i="124"/>
  <c r="K131" i="124" s="1"/>
  <c r="I130" i="124"/>
  <c r="J130" i="124" s="1"/>
  <c r="F130" i="124"/>
  <c r="K130" i="124" s="1"/>
  <c r="I129" i="124"/>
  <c r="J129" i="124" s="1"/>
  <c r="F129" i="124"/>
  <c r="K129" i="124" s="1"/>
  <c r="I128" i="124"/>
  <c r="J128" i="124" s="1"/>
  <c r="F128" i="124"/>
  <c r="K128" i="124" s="1"/>
  <c r="I127" i="124"/>
  <c r="J127" i="124" s="1"/>
  <c r="F127" i="124"/>
  <c r="K127" i="124" s="1"/>
  <c r="I126" i="124"/>
  <c r="J126" i="124" s="1"/>
  <c r="F126" i="124"/>
  <c r="K126" i="124" s="1"/>
  <c r="I125" i="124"/>
  <c r="J125" i="124" s="1"/>
  <c r="F125" i="124"/>
  <c r="K125" i="124" s="1"/>
  <c r="I124" i="124"/>
  <c r="J124" i="124" s="1"/>
  <c r="F124" i="124"/>
  <c r="K124" i="124" s="1"/>
  <c r="I123" i="124"/>
  <c r="J123" i="124" s="1"/>
  <c r="F123" i="124"/>
  <c r="K123" i="124" s="1"/>
  <c r="I122" i="124"/>
  <c r="J122" i="124" s="1"/>
  <c r="F122" i="124"/>
  <c r="K122" i="124" s="1"/>
  <c r="I121" i="124"/>
  <c r="J121" i="124" s="1"/>
  <c r="F121" i="124"/>
  <c r="K121" i="124" s="1"/>
  <c r="I120" i="124"/>
  <c r="J120" i="124" s="1"/>
  <c r="F120" i="124"/>
  <c r="K120" i="124" s="1"/>
  <c r="I119" i="124"/>
  <c r="J119" i="124" s="1"/>
  <c r="F119" i="124"/>
  <c r="K119" i="124" s="1"/>
  <c r="I118" i="124"/>
  <c r="J118" i="124" s="1"/>
  <c r="F118" i="124"/>
  <c r="K118" i="124" s="1"/>
  <c r="I117" i="124"/>
  <c r="J117" i="124" s="1"/>
  <c r="F117" i="124"/>
  <c r="K117" i="124" s="1"/>
  <c r="I116" i="124"/>
  <c r="J116" i="124" s="1"/>
  <c r="F116" i="124"/>
  <c r="K116" i="124" s="1"/>
  <c r="I115" i="124"/>
  <c r="J115" i="124" s="1"/>
  <c r="F115" i="124"/>
  <c r="K115" i="124" s="1"/>
  <c r="I114" i="124"/>
  <c r="J114" i="124" s="1"/>
  <c r="F114" i="124"/>
  <c r="K114" i="124" s="1"/>
  <c r="I113" i="124"/>
  <c r="J113" i="124" s="1"/>
  <c r="F113" i="124"/>
  <c r="K113" i="124" s="1"/>
  <c r="I112" i="124"/>
  <c r="J112" i="124" s="1"/>
  <c r="F112" i="124"/>
  <c r="K112" i="124" s="1"/>
  <c r="I111" i="124"/>
  <c r="J111" i="124" s="1"/>
  <c r="F111" i="124"/>
  <c r="K111" i="124" s="1"/>
  <c r="I110" i="124"/>
  <c r="J110" i="124" s="1"/>
  <c r="F110" i="124"/>
  <c r="K110" i="124" s="1"/>
  <c r="I109" i="124"/>
  <c r="J109" i="124" s="1"/>
  <c r="F109" i="124"/>
  <c r="K109" i="124" s="1"/>
  <c r="I108" i="124"/>
  <c r="J108" i="124" s="1"/>
  <c r="F108" i="124"/>
  <c r="K108" i="124" s="1"/>
  <c r="I107" i="124"/>
  <c r="J107" i="124" s="1"/>
  <c r="F107" i="124"/>
  <c r="K107" i="124" s="1"/>
  <c r="I106" i="124"/>
  <c r="J106" i="124" s="1"/>
  <c r="F106" i="124"/>
  <c r="K106" i="124" s="1"/>
  <c r="I105" i="124"/>
  <c r="J105" i="124" s="1"/>
  <c r="F105" i="124"/>
  <c r="K105" i="124" s="1"/>
  <c r="I104" i="124"/>
  <c r="J104" i="124" s="1"/>
  <c r="F104" i="124"/>
  <c r="K104" i="124" s="1"/>
  <c r="I103" i="124"/>
  <c r="J103" i="124" s="1"/>
  <c r="F103" i="124"/>
  <c r="K103" i="124" s="1"/>
  <c r="I102" i="124"/>
  <c r="J102" i="124" s="1"/>
  <c r="F102" i="124"/>
  <c r="K102" i="124" s="1"/>
  <c r="I101" i="124"/>
  <c r="J101" i="124" s="1"/>
  <c r="F101" i="124"/>
  <c r="K101" i="124" s="1"/>
  <c r="I100" i="124"/>
  <c r="J100" i="124" s="1"/>
  <c r="F100" i="124"/>
  <c r="K100" i="124" s="1"/>
  <c r="I99" i="124"/>
  <c r="J99" i="124" s="1"/>
  <c r="F99" i="124"/>
  <c r="K99" i="124" s="1"/>
  <c r="I98" i="124"/>
  <c r="J98" i="124" s="1"/>
  <c r="F98" i="124"/>
  <c r="K98" i="124" s="1"/>
  <c r="I97" i="124"/>
  <c r="J97" i="124" s="1"/>
  <c r="F97" i="124"/>
  <c r="K97" i="124" s="1"/>
  <c r="I96" i="124"/>
  <c r="J96" i="124" s="1"/>
  <c r="F96" i="124"/>
  <c r="K96" i="124" s="1"/>
  <c r="I95" i="124"/>
  <c r="J95" i="124" s="1"/>
  <c r="F95" i="124"/>
  <c r="K95" i="124" s="1"/>
  <c r="I94" i="124"/>
  <c r="J94" i="124" s="1"/>
  <c r="F94" i="124"/>
  <c r="K94" i="124" s="1"/>
  <c r="I93" i="124"/>
  <c r="J93" i="124" s="1"/>
  <c r="F93" i="124"/>
  <c r="K93" i="124" s="1"/>
  <c r="I92" i="124"/>
  <c r="J92" i="124" s="1"/>
  <c r="F92" i="124"/>
  <c r="K92" i="124" s="1"/>
  <c r="I91" i="124"/>
  <c r="J91" i="124" s="1"/>
  <c r="F91" i="124"/>
  <c r="K91" i="124" s="1"/>
  <c r="I90" i="124"/>
  <c r="J90" i="124" s="1"/>
  <c r="F90" i="124"/>
  <c r="K90" i="124" s="1"/>
  <c r="I89" i="124"/>
  <c r="J89" i="124" s="1"/>
  <c r="F89" i="124"/>
  <c r="K89" i="124" s="1"/>
  <c r="I88" i="124"/>
  <c r="J88" i="124" s="1"/>
  <c r="F88" i="124"/>
  <c r="K88" i="124" s="1"/>
  <c r="I87" i="124"/>
  <c r="J87" i="124" s="1"/>
  <c r="F87" i="124"/>
  <c r="K87" i="124" s="1"/>
  <c r="I86" i="124"/>
  <c r="J86" i="124" s="1"/>
  <c r="F86" i="124"/>
  <c r="K86" i="124" s="1"/>
  <c r="I85" i="124"/>
  <c r="J85" i="124" s="1"/>
  <c r="F85" i="124"/>
  <c r="K85" i="124" s="1"/>
  <c r="I84" i="124"/>
  <c r="J84" i="124" s="1"/>
  <c r="F84" i="124"/>
  <c r="K84" i="124" s="1"/>
  <c r="I83" i="124"/>
  <c r="J83" i="124" s="1"/>
  <c r="F83" i="124"/>
  <c r="K83" i="124" s="1"/>
  <c r="I82" i="124"/>
  <c r="J82" i="124" s="1"/>
  <c r="F82" i="124"/>
  <c r="K82" i="124" s="1"/>
  <c r="I81" i="124"/>
  <c r="J81" i="124" s="1"/>
  <c r="F81" i="124"/>
  <c r="K81" i="124" s="1"/>
  <c r="I80" i="124"/>
  <c r="J80" i="124" s="1"/>
  <c r="F80" i="124"/>
  <c r="K80" i="124" s="1"/>
  <c r="I79" i="124"/>
  <c r="J79" i="124" s="1"/>
  <c r="F79" i="124"/>
  <c r="K79" i="124" s="1"/>
  <c r="I78" i="124"/>
  <c r="J78" i="124" s="1"/>
  <c r="F78" i="124"/>
  <c r="K78" i="124" s="1"/>
  <c r="I77" i="124"/>
  <c r="J77" i="124" s="1"/>
  <c r="F77" i="124"/>
  <c r="K77" i="124" s="1"/>
  <c r="I76" i="124"/>
  <c r="J76" i="124" s="1"/>
  <c r="F76" i="124"/>
  <c r="K76" i="124" s="1"/>
  <c r="I75" i="124"/>
  <c r="J75" i="124" s="1"/>
  <c r="F75" i="124"/>
  <c r="K75" i="124" s="1"/>
  <c r="I74" i="124"/>
  <c r="J74" i="124" s="1"/>
  <c r="F74" i="124"/>
  <c r="K74" i="124" s="1"/>
  <c r="I73" i="124"/>
  <c r="J73" i="124" s="1"/>
  <c r="F73" i="124"/>
  <c r="K73" i="124" s="1"/>
  <c r="I72" i="124"/>
  <c r="J72" i="124" s="1"/>
  <c r="F72" i="124"/>
  <c r="K72" i="124" s="1"/>
  <c r="I71" i="124"/>
  <c r="J71" i="124" s="1"/>
  <c r="F71" i="124"/>
  <c r="K71" i="124" s="1"/>
  <c r="I70" i="124"/>
  <c r="J70" i="124" s="1"/>
  <c r="F70" i="124"/>
  <c r="K70" i="124" s="1"/>
  <c r="I69" i="124"/>
  <c r="J69" i="124" s="1"/>
  <c r="F69" i="124"/>
  <c r="K69" i="124" s="1"/>
  <c r="I68" i="124"/>
  <c r="J68" i="124" s="1"/>
  <c r="F68" i="124"/>
  <c r="K68" i="124" s="1"/>
  <c r="I67" i="124"/>
  <c r="J67" i="124" s="1"/>
  <c r="F67" i="124"/>
  <c r="K67" i="124" s="1"/>
  <c r="I66" i="124"/>
  <c r="J66" i="124" s="1"/>
  <c r="F66" i="124"/>
  <c r="K66" i="124" s="1"/>
  <c r="I65" i="124"/>
  <c r="J65" i="124" s="1"/>
  <c r="F65" i="124"/>
  <c r="K65" i="124" s="1"/>
  <c r="I64" i="124"/>
  <c r="J64" i="124" s="1"/>
  <c r="F64" i="124"/>
  <c r="K64" i="124" s="1"/>
  <c r="I63" i="124"/>
  <c r="J63" i="124" s="1"/>
  <c r="F63" i="124"/>
  <c r="K63" i="124" s="1"/>
  <c r="I62" i="124"/>
  <c r="J62" i="124" s="1"/>
  <c r="F62" i="124"/>
  <c r="K62" i="124" s="1"/>
  <c r="I61" i="124"/>
  <c r="J61" i="124" s="1"/>
  <c r="F61" i="124"/>
  <c r="K61" i="124" s="1"/>
  <c r="I60" i="124"/>
  <c r="J60" i="124" s="1"/>
  <c r="F60" i="124"/>
  <c r="K60" i="124" s="1"/>
  <c r="I59" i="124"/>
  <c r="J59" i="124" s="1"/>
  <c r="F59" i="124"/>
  <c r="K59" i="124" s="1"/>
  <c r="I58" i="124"/>
  <c r="J58" i="124" s="1"/>
  <c r="F58" i="124"/>
  <c r="K58" i="124" s="1"/>
  <c r="I57" i="124"/>
  <c r="J57" i="124" s="1"/>
  <c r="F57" i="124"/>
  <c r="K57" i="124" s="1"/>
  <c r="I56" i="124"/>
  <c r="J56" i="124" s="1"/>
  <c r="F56" i="124"/>
  <c r="K56" i="124" s="1"/>
  <c r="I55" i="124"/>
  <c r="J55" i="124" s="1"/>
  <c r="F55" i="124"/>
  <c r="K55" i="124" s="1"/>
  <c r="I54" i="124"/>
  <c r="J54" i="124" s="1"/>
  <c r="F54" i="124"/>
  <c r="K54" i="124" s="1"/>
  <c r="I53" i="124"/>
  <c r="J53" i="124" s="1"/>
  <c r="F53" i="124"/>
  <c r="K53" i="124" s="1"/>
  <c r="I52" i="124"/>
  <c r="J52" i="124" s="1"/>
  <c r="F52" i="124"/>
  <c r="K52" i="124" s="1"/>
  <c r="I51" i="124"/>
  <c r="J51" i="124" s="1"/>
  <c r="F51" i="124"/>
  <c r="K51" i="124" s="1"/>
  <c r="I50" i="124"/>
  <c r="J50" i="124" s="1"/>
  <c r="F50" i="124"/>
  <c r="K50" i="124" s="1"/>
  <c r="I49" i="124"/>
  <c r="J49" i="124" s="1"/>
  <c r="F49" i="124"/>
  <c r="K49" i="124" s="1"/>
  <c r="I48" i="124"/>
  <c r="J48" i="124" s="1"/>
  <c r="F48" i="124"/>
  <c r="K48" i="124" s="1"/>
  <c r="I47" i="124"/>
  <c r="J47" i="124" s="1"/>
  <c r="F47" i="124"/>
  <c r="K47" i="124" s="1"/>
  <c r="I46" i="124"/>
  <c r="J46" i="124" s="1"/>
  <c r="F46" i="124"/>
  <c r="K46" i="124" s="1"/>
  <c r="I45" i="124"/>
  <c r="J45" i="124" s="1"/>
  <c r="F45" i="124"/>
  <c r="K45" i="124" s="1"/>
  <c r="I44" i="124"/>
  <c r="J44" i="124" s="1"/>
  <c r="F44" i="124"/>
  <c r="K44" i="124" s="1"/>
  <c r="I43" i="124"/>
  <c r="J43" i="124" s="1"/>
  <c r="F43" i="124"/>
  <c r="K43" i="124" s="1"/>
  <c r="I42" i="124"/>
  <c r="J42" i="124" s="1"/>
  <c r="F42" i="124"/>
  <c r="K42" i="124" s="1"/>
  <c r="I41" i="124"/>
  <c r="J41" i="124" s="1"/>
  <c r="F41" i="124"/>
  <c r="K41" i="124" s="1"/>
  <c r="I40" i="124"/>
  <c r="J40" i="124" s="1"/>
  <c r="F40" i="124"/>
  <c r="K40" i="124" s="1"/>
  <c r="I39" i="124"/>
  <c r="J39" i="124" s="1"/>
  <c r="F39" i="124"/>
  <c r="K39" i="124" s="1"/>
  <c r="I38" i="124"/>
  <c r="J38" i="124" s="1"/>
  <c r="F38" i="124"/>
  <c r="K38" i="124" s="1"/>
  <c r="I37" i="124"/>
  <c r="J37" i="124" s="1"/>
  <c r="F37" i="124"/>
  <c r="K37" i="124" s="1"/>
  <c r="I36" i="124"/>
  <c r="J36" i="124" s="1"/>
  <c r="F36" i="124"/>
  <c r="K36" i="124" s="1"/>
  <c r="I35" i="124"/>
  <c r="J35" i="124" s="1"/>
  <c r="F35" i="124"/>
  <c r="K35" i="124" s="1"/>
  <c r="I34" i="124"/>
  <c r="J34" i="124" s="1"/>
  <c r="F34" i="124"/>
  <c r="K34" i="124" s="1"/>
  <c r="I33" i="124"/>
  <c r="J33" i="124" s="1"/>
  <c r="F33" i="124"/>
  <c r="K33" i="124" s="1"/>
  <c r="I32" i="124"/>
  <c r="J32" i="124" s="1"/>
  <c r="F32" i="124"/>
  <c r="K32" i="124" s="1"/>
  <c r="I31" i="124"/>
  <c r="J31" i="124" s="1"/>
  <c r="F31" i="124"/>
  <c r="K31" i="124" s="1"/>
  <c r="I30" i="124"/>
  <c r="J30" i="124" s="1"/>
  <c r="F30" i="124"/>
  <c r="K30" i="124" s="1"/>
  <c r="I29" i="124"/>
  <c r="J29" i="124" s="1"/>
  <c r="F29" i="124"/>
  <c r="K29" i="124" s="1"/>
  <c r="I28" i="124"/>
  <c r="J28" i="124" s="1"/>
  <c r="F28" i="124"/>
  <c r="K28" i="124" s="1"/>
  <c r="I27" i="124"/>
  <c r="J27" i="124" s="1"/>
  <c r="F27" i="124"/>
  <c r="K27" i="124" s="1"/>
  <c r="I26" i="124"/>
  <c r="J26" i="124" s="1"/>
  <c r="F26" i="124"/>
  <c r="K26" i="124" s="1"/>
  <c r="I25" i="124"/>
  <c r="J25" i="124" s="1"/>
  <c r="F25" i="124"/>
  <c r="K25" i="124" s="1"/>
  <c r="I24" i="124"/>
  <c r="J24" i="124" s="1"/>
  <c r="F24" i="124"/>
  <c r="K24" i="124" s="1"/>
  <c r="I23" i="124"/>
  <c r="J23" i="124" s="1"/>
  <c r="F23" i="124"/>
  <c r="K23" i="124" s="1"/>
  <c r="I22" i="124"/>
  <c r="J22" i="124" s="1"/>
  <c r="F22" i="124"/>
  <c r="K22" i="124" s="1"/>
  <c r="I21" i="124"/>
  <c r="J21" i="124" s="1"/>
  <c r="F21" i="124"/>
  <c r="K21" i="124" s="1"/>
  <c r="I20" i="124"/>
  <c r="J20" i="124" s="1"/>
  <c r="F20" i="124"/>
  <c r="K20" i="124" s="1"/>
  <c r="I19" i="124"/>
  <c r="J19" i="124" s="1"/>
  <c r="F19" i="124"/>
  <c r="K19" i="124" s="1"/>
  <c r="I18" i="124"/>
  <c r="J18" i="124" s="1"/>
  <c r="F18" i="124"/>
  <c r="K18" i="124" s="1"/>
  <c r="I17" i="124"/>
  <c r="J17" i="124" s="1"/>
  <c r="F17" i="124"/>
  <c r="K17" i="124" s="1"/>
  <c r="I16" i="124"/>
  <c r="J16" i="124" s="1"/>
  <c r="F16" i="124"/>
  <c r="K16" i="124" s="1"/>
  <c r="I15" i="124"/>
  <c r="J15" i="124" s="1"/>
  <c r="F15" i="124"/>
  <c r="K15" i="124" s="1"/>
  <c r="I14" i="124"/>
  <c r="J14" i="124" s="1"/>
  <c r="F14" i="124"/>
  <c r="K14" i="124" s="1"/>
  <c r="I13" i="124"/>
  <c r="J13" i="124" s="1"/>
  <c r="F13" i="124"/>
  <c r="K13" i="124" s="1"/>
  <c r="I12" i="124"/>
  <c r="J12" i="124" s="1"/>
  <c r="F12" i="124"/>
  <c r="K12" i="124" s="1"/>
  <c r="I11" i="124"/>
  <c r="J11" i="124" s="1"/>
  <c r="F11" i="124"/>
  <c r="K11" i="124" s="1"/>
  <c r="I10" i="124"/>
  <c r="J10" i="124" s="1"/>
  <c r="F10" i="124"/>
  <c r="K10" i="124" s="1"/>
  <c r="I9" i="124"/>
  <c r="J9" i="124" s="1"/>
  <c r="F9" i="124"/>
  <c r="K9" i="124" s="1"/>
  <c r="I8" i="124"/>
  <c r="J8" i="124" s="1"/>
  <c r="F8" i="124"/>
  <c r="K8" i="124" s="1"/>
  <c r="I7" i="124"/>
  <c r="J7" i="124" s="1"/>
  <c r="F7" i="124"/>
  <c r="K7" i="124" s="1"/>
  <c r="I6" i="124"/>
  <c r="J6" i="124" s="1"/>
  <c r="F6" i="124"/>
  <c r="K6" i="124" s="1"/>
  <c r="I5" i="124"/>
  <c r="J5" i="124" s="1"/>
  <c r="F5" i="124"/>
  <c r="K5" i="124" s="1"/>
  <c r="I4" i="124"/>
  <c r="J4" i="124" s="1"/>
  <c r="F4" i="124"/>
  <c r="K4" i="124" s="1"/>
  <c r="I3" i="124"/>
  <c r="J3" i="124" s="1"/>
  <c r="G3" i="124"/>
  <c r="G4" i="124" s="1"/>
  <c r="G5" i="124" s="1"/>
  <c r="G6" i="124" s="1"/>
  <c r="G7" i="124" s="1"/>
  <c r="G8" i="124" s="1"/>
  <c r="G9" i="124" s="1"/>
  <c r="G10" i="124" s="1"/>
  <c r="G11" i="124" s="1"/>
  <c r="G12" i="124" s="1"/>
  <c r="G13" i="124" s="1"/>
  <c r="G14" i="124" s="1"/>
  <c r="G15" i="124" s="1"/>
  <c r="G16" i="124" s="1"/>
  <c r="G17" i="124" s="1"/>
  <c r="G18" i="124" s="1"/>
  <c r="G19" i="124" s="1"/>
  <c r="G20" i="124" s="1"/>
  <c r="G21" i="124" s="1"/>
  <c r="G22" i="124" s="1"/>
  <c r="G23" i="124" s="1"/>
  <c r="F3" i="124"/>
  <c r="K3" i="124" s="1"/>
  <c r="I2" i="124"/>
  <c r="J2" i="124" s="1"/>
  <c r="F2" i="124"/>
  <c r="K2" i="124" s="1"/>
  <c r="E174" i="123"/>
  <c r="F173" i="123"/>
  <c r="K173" i="123" s="1"/>
  <c r="F172" i="123"/>
  <c r="K172" i="123" s="1"/>
  <c r="F171" i="123"/>
  <c r="K171" i="123" s="1"/>
  <c r="F170" i="123"/>
  <c r="K170" i="123" s="1"/>
  <c r="F169" i="123"/>
  <c r="K169" i="123" s="1"/>
  <c r="F168" i="123"/>
  <c r="K168" i="123" s="1"/>
  <c r="F167" i="123"/>
  <c r="K167" i="123" s="1"/>
  <c r="F166" i="123"/>
  <c r="K166" i="123" s="1"/>
  <c r="F165" i="123"/>
  <c r="K165" i="123" s="1"/>
  <c r="F164" i="123"/>
  <c r="K164" i="123" s="1"/>
  <c r="F163" i="123"/>
  <c r="K163" i="123" s="1"/>
  <c r="F162" i="123"/>
  <c r="K162" i="123" s="1"/>
  <c r="F161" i="123"/>
  <c r="K161" i="123" s="1"/>
  <c r="F160" i="123"/>
  <c r="K160" i="123" s="1"/>
  <c r="F159" i="123"/>
  <c r="K159" i="123" s="1"/>
  <c r="F158" i="123"/>
  <c r="K158" i="123" s="1"/>
  <c r="F157" i="123"/>
  <c r="K157" i="123" s="1"/>
  <c r="F156" i="123"/>
  <c r="K156" i="123" s="1"/>
  <c r="F155" i="123"/>
  <c r="K155" i="123" s="1"/>
  <c r="F154" i="123"/>
  <c r="K154" i="123" s="1"/>
  <c r="F153" i="123"/>
  <c r="K153" i="123" s="1"/>
  <c r="F152" i="123"/>
  <c r="K152" i="123" s="1"/>
  <c r="F151" i="123"/>
  <c r="K151" i="123" s="1"/>
  <c r="F150" i="123"/>
  <c r="K150" i="123" s="1"/>
  <c r="F149" i="123"/>
  <c r="K149" i="123" s="1"/>
  <c r="F148" i="123"/>
  <c r="K148" i="123" s="1"/>
  <c r="F147" i="123"/>
  <c r="K147" i="123" s="1"/>
  <c r="F146" i="123"/>
  <c r="K146" i="123" s="1"/>
  <c r="F145" i="123"/>
  <c r="K145" i="123" s="1"/>
  <c r="F144" i="123"/>
  <c r="K144" i="123" s="1"/>
  <c r="F143" i="123"/>
  <c r="K143" i="123" s="1"/>
  <c r="F142" i="123"/>
  <c r="K142" i="123" s="1"/>
  <c r="F141" i="123"/>
  <c r="K141" i="123" s="1"/>
  <c r="F140" i="123"/>
  <c r="K140" i="123" s="1"/>
  <c r="F139" i="123"/>
  <c r="K139" i="123" s="1"/>
  <c r="F138" i="123"/>
  <c r="K138" i="123" s="1"/>
  <c r="F137" i="123"/>
  <c r="K137" i="123" s="1"/>
  <c r="F136" i="123"/>
  <c r="K136" i="123" s="1"/>
  <c r="F135" i="123"/>
  <c r="K135" i="123" s="1"/>
  <c r="F134" i="123"/>
  <c r="K134" i="123" s="1"/>
  <c r="F133" i="123"/>
  <c r="K133" i="123" s="1"/>
  <c r="F132" i="123"/>
  <c r="K132" i="123" s="1"/>
  <c r="F131" i="123"/>
  <c r="K131" i="123" s="1"/>
  <c r="F130" i="123"/>
  <c r="K130" i="123" s="1"/>
  <c r="F129" i="123"/>
  <c r="K129" i="123" s="1"/>
  <c r="F128" i="123"/>
  <c r="K128" i="123" s="1"/>
  <c r="F127" i="123"/>
  <c r="K127" i="123" s="1"/>
  <c r="F126" i="123"/>
  <c r="K126" i="123" s="1"/>
  <c r="F125" i="123"/>
  <c r="K125" i="123" s="1"/>
  <c r="F124" i="123"/>
  <c r="K124" i="123" s="1"/>
  <c r="F123" i="123"/>
  <c r="K123" i="123" s="1"/>
  <c r="F122" i="123"/>
  <c r="K122" i="123" s="1"/>
  <c r="F121" i="123"/>
  <c r="K121" i="123" s="1"/>
  <c r="F120" i="123"/>
  <c r="K120" i="123" s="1"/>
  <c r="F119" i="123"/>
  <c r="K119" i="123" s="1"/>
  <c r="F118" i="123"/>
  <c r="K118" i="123" s="1"/>
  <c r="F117" i="123"/>
  <c r="K117" i="123" s="1"/>
  <c r="F116" i="123"/>
  <c r="K116" i="123" s="1"/>
  <c r="F115" i="123"/>
  <c r="K115" i="123" s="1"/>
  <c r="F114" i="123"/>
  <c r="K114" i="123" s="1"/>
  <c r="F113" i="123"/>
  <c r="K113" i="123" s="1"/>
  <c r="F112" i="123"/>
  <c r="K112" i="123" s="1"/>
  <c r="F111" i="123"/>
  <c r="K111" i="123" s="1"/>
  <c r="F110" i="123"/>
  <c r="K110" i="123" s="1"/>
  <c r="F109" i="123"/>
  <c r="K109" i="123" s="1"/>
  <c r="F108" i="123"/>
  <c r="K108" i="123" s="1"/>
  <c r="F107" i="123"/>
  <c r="K107" i="123" s="1"/>
  <c r="F106" i="123"/>
  <c r="K106" i="123" s="1"/>
  <c r="F105" i="123"/>
  <c r="K105" i="123" s="1"/>
  <c r="F104" i="123"/>
  <c r="K104" i="123" s="1"/>
  <c r="F103" i="123"/>
  <c r="K103" i="123" s="1"/>
  <c r="F102" i="123"/>
  <c r="K102" i="123" s="1"/>
  <c r="F101" i="123"/>
  <c r="K101" i="123" s="1"/>
  <c r="F100" i="123"/>
  <c r="K100" i="123" s="1"/>
  <c r="F99" i="123"/>
  <c r="K99" i="123" s="1"/>
  <c r="F98" i="123"/>
  <c r="K98" i="123" s="1"/>
  <c r="F97" i="123"/>
  <c r="K97" i="123" s="1"/>
  <c r="F96" i="123"/>
  <c r="K96" i="123" s="1"/>
  <c r="F95" i="123"/>
  <c r="K95" i="123" s="1"/>
  <c r="F94" i="123"/>
  <c r="K94" i="123" s="1"/>
  <c r="F93" i="123"/>
  <c r="K93" i="123" s="1"/>
  <c r="F92" i="123"/>
  <c r="K92" i="123" s="1"/>
  <c r="F91" i="123"/>
  <c r="K91" i="123" s="1"/>
  <c r="F90" i="123"/>
  <c r="K90" i="123" s="1"/>
  <c r="F89" i="123"/>
  <c r="K89" i="123" s="1"/>
  <c r="F88" i="123"/>
  <c r="K88" i="123" s="1"/>
  <c r="F87" i="123"/>
  <c r="K87" i="123" s="1"/>
  <c r="F86" i="123"/>
  <c r="K86" i="123" s="1"/>
  <c r="F85" i="123"/>
  <c r="K85" i="123" s="1"/>
  <c r="F84" i="123"/>
  <c r="K84" i="123" s="1"/>
  <c r="F83" i="123"/>
  <c r="K83" i="123" s="1"/>
  <c r="F82" i="123"/>
  <c r="K82" i="123" s="1"/>
  <c r="F81" i="123"/>
  <c r="K81" i="123" s="1"/>
  <c r="F80" i="123"/>
  <c r="K80" i="123" s="1"/>
  <c r="F79" i="123"/>
  <c r="K79" i="123" s="1"/>
  <c r="F78" i="123"/>
  <c r="K78" i="123" s="1"/>
  <c r="F77" i="123"/>
  <c r="K77" i="123" s="1"/>
  <c r="F76" i="123"/>
  <c r="K76" i="123" s="1"/>
  <c r="F75" i="123"/>
  <c r="K75" i="123" s="1"/>
  <c r="F74" i="123"/>
  <c r="K74" i="123" s="1"/>
  <c r="F73" i="123"/>
  <c r="K73" i="123" s="1"/>
  <c r="F72" i="123"/>
  <c r="K72" i="123" s="1"/>
  <c r="F71" i="123"/>
  <c r="K71" i="123" s="1"/>
  <c r="F70" i="123"/>
  <c r="K70" i="123" s="1"/>
  <c r="F69" i="123"/>
  <c r="K69" i="123" s="1"/>
  <c r="F68" i="123"/>
  <c r="K68" i="123" s="1"/>
  <c r="F67" i="123"/>
  <c r="K67" i="123" s="1"/>
  <c r="O66" i="123"/>
  <c r="P66" i="123" s="1"/>
  <c r="F66" i="123"/>
  <c r="K66" i="123" s="1"/>
  <c r="F65" i="123"/>
  <c r="K65" i="123" s="1"/>
  <c r="F64" i="123"/>
  <c r="K64" i="123" s="1"/>
  <c r="F63" i="123"/>
  <c r="K63" i="123" s="1"/>
  <c r="F62" i="123"/>
  <c r="K62" i="123" s="1"/>
  <c r="F61" i="123"/>
  <c r="K61" i="123" s="1"/>
  <c r="F60" i="123"/>
  <c r="K60" i="123" s="1"/>
  <c r="F59" i="123"/>
  <c r="K59" i="123" s="1"/>
  <c r="F58" i="123"/>
  <c r="K58" i="123" s="1"/>
  <c r="F57" i="123"/>
  <c r="K57" i="123" s="1"/>
  <c r="F56" i="123"/>
  <c r="K56" i="123" s="1"/>
  <c r="F55" i="123"/>
  <c r="K55" i="123" s="1"/>
  <c r="F54" i="123"/>
  <c r="K54" i="123" s="1"/>
  <c r="F53" i="123"/>
  <c r="K53" i="123" s="1"/>
  <c r="F52" i="123"/>
  <c r="K52" i="123" s="1"/>
  <c r="F51" i="123"/>
  <c r="K51" i="123" s="1"/>
  <c r="F50" i="123"/>
  <c r="K50" i="123" s="1"/>
  <c r="F49" i="123"/>
  <c r="K49" i="123" s="1"/>
  <c r="F48" i="123"/>
  <c r="K48" i="123" s="1"/>
  <c r="F47" i="123"/>
  <c r="K47" i="123" s="1"/>
  <c r="F46" i="123"/>
  <c r="K46" i="123" s="1"/>
  <c r="F45" i="123"/>
  <c r="K45" i="123" s="1"/>
  <c r="F44" i="123"/>
  <c r="K44" i="123" s="1"/>
  <c r="F43" i="123"/>
  <c r="K43" i="123" s="1"/>
  <c r="F42" i="123"/>
  <c r="K42" i="123" s="1"/>
  <c r="F41" i="123"/>
  <c r="K41" i="123" s="1"/>
  <c r="F40" i="123"/>
  <c r="K40" i="123" s="1"/>
  <c r="F39" i="123"/>
  <c r="K39" i="123" s="1"/>
  <c r="F38" i="123"/>
  <c r="K38" i="123" s="1"/>
  <c r="F37" i="123"/>
  <c r="K37" i="123" s="1"/>
  <c r="F36" i="123"/>
  <c r="K36" i="123" s="1"/>
  <c r="F35" i="123"/>
  <c r="K35" i="123" s="1"/>
  <c r="F34" i="123"/>
  <c r="K34" i="123" s="1"/>
  <c r="F33" i="123"/>
  <c r="K33" i="123" s="1"/>
  <c r="F32" i="123"/>
  <c r="K32" i="123" s="1"/>
  <c r="F31" i="123"/>
  <c r="K31" i="123" s="1"/>
  <c r="F30" i="123"/>
  <c r="K30" i="123" s="1"/>
  <c r="F29" i="123"/>
  <c r="K29" i="123" s="1"/>
  <c r="F28" i="123"/>
  <c r="K28" i="123" s="1"/>
  <c r="F27" i="123"/>
  <c r="K27" i="123" s="1"/>
  <c r="F26" i="123"/>
  <c r="K26" i="123" s="1"/>
  <c r="F25" i="123"/>
  <c r="K25" i="123" s="1"/>
  <c r="F24" i="123"/>
  <c r="K24" i="123" s="1"/>
  <c r="F23" i="123"/>
  <c r="K23" i="123" s="1"/>
  <c r="F22" i="123"/>
  <c r="K22" i="123" s="1"/>
  <c r="F21" i="123"/>
  <c r="K21" i="123" s="1"/>
  <c r="F20" i="123"/>
  <c r="K20" i="123" s="1"/>
  <c r="F19" i="123"/>
  <c r="K19" i="123" s="1"/>
  <c r="F18" i="123"/>
  <c r="K18" i="123" s="1"/>
  <c r="F17" i="123"/>
  <c r="K17" i="123" s="1"/>
  <c r="F16" i="123"/>
  <c r="K16" i="123" s="1"/>
  <c r="O15" i="123"/>
  <c r="F15" i="123"/>
  <c r="K15" i="123" s="1"/>
  <c r="F14" i="123"/>
  <c r="K14" i="123" s="1"/>
  <c r="F13" i="123"/>
  <c r="K13" i="123" s="1"/>
  <c r="F12" i="123"/>
  <c r="K12" i="123" s="1"/>
  <c r="F11" i="123"/>
  <c r="K11" i="123" s="1"/>
  <c r="F10" i="123"/>
  <c r="K10" i="123" s="1"/>
  <c r="F9" i="123"/>
  <c r="K9" i="123" s="1"/>
  <c r="F8" i="123"/>
  <c r="K8" i="123" s="1"/>
  <c r="F7" i="123"/>
  <c r="K7" i="123" s="1"/>
  <c r="F6" i="123"/>
  <c r="K6" i="123" s="1"/>
  <c r="F5" i="123"/>
  <c r="K5" i="123" s="1"/>
  <c r="F4" i="123"/>
  <c r="K4" i="123" s="1"/>
  <c r="F3" i="123"/>
  <c r="K3" i="123" s="1"/>
  <c r="F2" i="123"/>
  <c r="K2" i="123" s="1"/>
  <c r="E4" i="93"/>
  <c r="E5" i="93"/>
  <c r="E6" i="93"/>
  <c r="E7" i="93"/>
  <c r="E8" i="93"/>
  <c r="E9" i="93"/>
  <c r="E10" i="93"/>
  <c r="E11" i="93"/>
  <c r="E12" i="93"/>
  <c r="E13" i="93"/>
  <c r="J14" i="93"/>
  <c r="J3" i="93"/>
  <c r="H3" i="93"/>
  <c r="E3" i="93"/>
  <c r="O64" i="8"/>
  <c r="O179" i="8"/>
  <c r="P179" i="8" s="1"/>
  <c r="F303" i="8"/>
  <c r="K303" i="8" s="1"/>
  <c r="F3" i="8"/>
  <c r="K3" i="8" s="1"/>
  <c r="F4" i="8"/>
  <c r="K4" i="8" s="1"/>
  <c r="F5" i="8"/>
  <c r="K5" i="8" s="1"/>
  <c r="F6" i="8"/>
  <c r="K6" i="8" s="1"/>
  <c r="F7" i="8"/>
  <c r="K7" i="8" s="1"/>
  <c r="F8" i="8"/>
  <c r="K8" i="8" s="1"/>
  <c r="F9" i="8"/>
  <c r="K9" i="8" s="1"/>
  <c r="F10" i="8"/>
  <c r="K10" i="8" s="1"/>
  <c r="F11" i="8"/>
  <c r="K11" i="8" s="1"/>
  <c r="F12" i="8"/>
  <c r="K12" i="8" s="1"/>
  <c r="F13" i="8"/>
  <c r="K13" i="8" s="1"/>
  <c r="F14" i="8"/>
  <c r="K14" i="8" s="1"/>
  <c r="F15" i="8"/>
  <c r="K15" i="8" s="1"/>
  <c r="F16" i="8"/>
  <c r="K16" i="8" s="1"/>
  <c r="F17" i="8"/>
  <c r="K17" i="8" s="1"/>
  <c r="F18" i="8"/>
  <c r="K18" i="8" s="1"/>
  <c r="F19" i="8"/>
  <c r="K19" i="8" s="1"/>
  <c r="F20" i="8"/>
  <c r="K20" i="8" s="1"/>
  <c r="F21" i="8"/>
  <c r="K21" i="8" s="1"/>
  <c r="F22" i="8"/>
  <c r="K22" i="8" s="1"/>
  <c r="F23" i="8"/>
  <c r="K23" i="8" s="1"/>
  <c r="F24" i="8"/>
  <c r="K24" i="8" s="1"/>
  <c r="F25" i="8"/>
  <c r="K25" i="8" s="1"/>
  <c r="F26" i="8"/>
  <c r="K26" i="8" s="1"/>
  <c r="F27" i="8"/>
  <c r="K27" i="8" s="1"/>
  <c r="F28" i="8"/>
  <c r="K28" i="8" s="1"/>
  <c r="F29" i="8"/>
  <c r="K29" i="8" s="1"/>
  <c r="F30" i="8"/>
  <c r="K30" i="8" s="1"/>
  <c r="F31" i="8"/>
  <c r="K31" i="8" s="1"/>
  <c r="F32" i="8"/>
  <c r="K32" i="8" s="1"/>
  <c r="F33" i="8"/>
  <c r="K33" i="8" s="1"/>
  <c r="F34" i="8"/>
  <c r="K34" i="8" s="1"/>
  <c r="F35" i="8"/>
  <c r="K35" i="8" s="1"/>
  <c r="F36" i="8"/>
  <c r="K36" i="8" s="1"/>
  <c r="F37" i="8"/>
  <c r="K37" i="8" s="1"/>
  <c r="F38" i="8"/>
  <c r="K38" i="8" s="1"/>
  <c r="F39" i="8"/>
  <c r="K39" i="8" s="1"/>
  <c r="F40" i="8"/>
  <c r="K40" i="8" s="1"/>
  <c r="F41" i="8"/>
  <c r="K41" i="8" s="1"/>
  <c r="F42" i="8"/>
  <c r="K42" i="8" s="1"/>
  <c r="F43" i="8"/>
  <c r="K43" i="8" s="1"/>
  <c r="F44" i="8"/>
  <c r="K44" i="8" s="1"/>
  <c r="F45" i="8"/>
  <c r="K45" i="8" s="1"/>
  <c r="F46" i="8"/>
  <c r="K46" i="8" s="1"/>
  <c r="F47" i="8"/>
  <c r="K47" i="8" s="1"/>
  <c r="F48" i="8"/>
  <c r="K48" i="8" s="1"/>
  <c r="F49" i="8"/>
  <c r="K49" i="8" s="1"/>
  <c r="F50" i="8"/>
  <c r="K50" i="8" s="1"/>
  <c r="F51" i="8"/>
  <c r="K51" i="8" s="1"/>
  <c r="F52" i="8"/>
  <c r="K52" i="8" s="1"/>
  <c r="F53" i="8"/>
  <c r="K53" i="8" s="1"/>
  <c r="F54" i="8"/>
  <c r="K54" i="8" s="1"/>
  <c r="F55" i="8"/>
  <c r="K55" i="8" s="1"/>
  <c r="F56" i="8"/>
  <c r="K56" i="8" s="1"/>
  <c r="F57" i="8"/>
  <c r="K57" i="8" s="1"/>
  <c r="F58" i="8"/>
  <c r="K58" i="8" s="1"/>
  <c r="F59" i="8"/>
  <c r="K59" i="8" s="1"/>
  <c r="F60" i="8"/>
  <c r="K60" i="8" s="1"/>
  <c r="F61" i="8"/>
  <c r="K61" i="8" s="1"/>
  <c r="F62" i="8"/>
  <c r="K62" i="8" s="1"/>
  <c r="F63" i="8"/>
  <c r="K63" i="8" s="1"/>
  <c r="F64" i="8"/>
  <c r="K64" i="8" s="1"/>
  <c r="F65" i="8"/>
  <c r="K65" i="8" s="1"/>
  <c r="F66" i="8"/>
  <c r="K66" i="8" s="1"/>
  <c r="F67" i="8"/>
  <c r="K67" i="8" s="1"/>
  <c r="F68" i="8"/>
  <c r="K68" i="8" s="1"/>
  <c r="F69" i="8"/>
  <c r="K69" i="8" s="1"/>
  <c r="F70" i="8"/>
  <c r="K70" i="8" s="1"/>
  <c r="F71" i="8"/>
  <c r="K71" i="8" s="1"/>
  <c r="F72" i="8"/>
  <c r="K72" i="8" s="1"/>
  <c r="F73" i="8"/>
  <c r="K73" i="8" s="1"/>
  <c r="F74" i="8"/>
  <c r="K74" i="8" s="1"/>
  <c r="F75" i="8"/>
  <c r="K75" i="8" s="1"/>
  <c r="F76" i="8"/>
  <c r="K76" i="8" s="1"/>
  <c r="F77" i="8"/>
  <c r="K77" i="8" s="1"/>
  <c r="F78" i="8"/>
  <c r="K78" i="8" s="1"/>
  <c r="F79" i="8"/>
  <c r="K79" i="8" s="1"/>
  <c r="F80" i="8"/>
  <c r="K80" i="8" s="1"/>
  <c r="F81" i="8"/>
  <c r="K81" i="8" s="1"/>
  <c r="F82" i="8"/>
  <c r="K82" i="8" s="1"/>
  <c r="F83" i="8"/>
  <c r="K83" i="8" s="1"/>
  <c r="F84" i="8"/>
  <c r="K84" i="8" s="1"/>
  <c r="F85" i="8"/>
  <c r="K85" i="8" s="1"/>
  <c r="F86" i="8"/>
  <c r="K86" i="8" s="1"/>
  <c r="F87" i="8"/>
  <c r="K87" i="8" s="1"/>
  <c r="F88" i="8"/>
  <c r="K88" i="8" s="1"/>
  <c r="F89" i="8"/>
  <c r="K89" i="8" s="1"/>
  <c r="F90" i="8"/>
  <c r="K90" i="8" s="1"/>
  <c r="F91" i="8"/>
  <c r="K91" i="8" s="1"/>
  <c r="F92" i="8"/>
  <c r="K92" i="8" s="1"/>
  <c r="F93" i="8"/>
  <c r="K93" i="8" s="1"/>
  <c r="F94" i="8"/>
  <c r="K94" i="8" s="1"/>
  <c r="F95" i="8"/>
  <c r="K95" i="8" s="1"/>
  <c r="F96" i="8"/>
  <c r="K96" i="8" s="1"/>
  <c r="F97" i="8"/>
  <c r="K97" i="8" s="1"/>
  <c r="F98" i="8"/>
  <c r="K98" i="8" s="1"/>
  <c r="F99" i="8"/>
  <c r="K99" i="8" s="1"/>
  <c r="F100" i="8"/>
  <c r="K100" i="8" s="1"/>
  <c r="F101" i="8"/>
  <c r="K101" i="8" s="1"/>
  <c r="F102" i="8"/>
  <c r="K102" i="8" s="1"/>
  <c r="F103" i="8"/>
  <c r="K103" i="8" s="1"/>
  <c r="F104" i="8"/>
  <c r="K104" i="8" s="1"/>
  <c r="F105" i="8"/>
  <c r="K105" i="8" s="1"/>
  <c r="F106" i="8"/>
  <c r="K106" i="8" s="1"/>
  <c r="F107" i="8"/>
  <c r="K107" i="8" s="1"/>
  <c r="F108" i="8"/>
  <c r="K108" i="8" s="1"/>
  <c r="F109" i="8"/>
  <c r="K109" i="8" s="1"/>
  <c r="F110" i="8"/>
  <c r="K110" i="8" s="1"/>
  <c r="F111" i="8"/>
  <c r="K111" i="8" s="1"/>
  <c r="F112" i="8"/>
  <c r="K112" i="8" s="1"/>
  <c r="F113" i="8"/>
  <c r="K113" i="8" s="1"/>
  <c r="F114" i="8"/>
  <c r="K114" i="8" s="1"/>
  <c r="F115" i="8"/>
  <c r="K115" i="8" s="1"/>
  <c r="F116" i="8"/>
  <c r="K116" i="8" s="1"/>
  <c r="F117" i="8"/>
  <c r="K117" i="8" s="1"/>
  <c r="F118" i="8"/>
  <c r="K118" i="8" s="1"/>
  <c r="F119" i="8"/>
  <c r="K119" i="8" s="1"/>
  <c r="F120" i="8"/>
  <c r="K120" i="8" s="1"/>
  <c r="F121" i="8"/>
  <c r="K121" i="8" s="1"/>
  <c r="F122" i="8"/>
  <c r="K122" i="8" s="1"/>
  <c r="F123" i="8"/>
  <c r="K123" i="8" s="1"/>
  <c r="F124" i="8"/>
  <c r="K124" i="8" s="1"/>
  <c r="F125" i="8"/>
  <c r="K125" i="8" s="1"/>
  <c r="F126" i="8"/>
  <c r="K126" i="8" s="1"/>
  <c r="F127" i="8"/>
  <c r="K127" i="8" s="1"/>
  <c r="F128" i="8"/>
  <c r="K128" i="8" s="1"/>
  <c r="F129" i="8"/>
  <c r="K129" i="8" s="1"/>
  <c r="F130" i="8"/>
  <c r="K130" i="8" s="1"/>
  <c r="F131" i="8"/>
  <c r="K131" i="8" s="1"/>
  <c r="F132" i="8"/>
  <c r="K132" i="8" s="1"/>
  <c r="F133" i="8"/>
  <c r="K133" i="8" s="1"/>
  <c r="F134" i="8"/>
  <c r="K134" i="8" s="1"/>
  <c r="F135" i="8"/>
  <c r="K135" i="8" s="1"/>
  <c r="F136" i="8"/>
  <c r="K136" i="8" s="1"/>
  <c r="F137" i="8"/>
  <c r="K137" i="8" s="1"/>
  <c r="F138" i="8"/>
  <c r="K138" i="8" s="1"/>
  <c r="F139" i="8"/>
  <c r="K139" i="8" s="1"/>
  <c r="F140" i="8"/>
  <c r="K140" i="8" s="1"/>
  <c r="F141" i="8"/>
  <c r="K141" i="8" s="1"/>
  <c r="F142" i="8"/>
  <c r="K142" i="8" s="1"/>
  <c r="F143" i="8"/>
  <c r="K143" i="8" s="1"/>
  <c r="F144" i="8"/>
  <c r="K144" i="8" s="1"/>
  <c r="F145" i="8"/>
  <c r="K145" i="8" s="1"/>
  <c r="F146" i="8"/>
  <c r="K146" i="8" s="1"/>
  <c r="F147" i="8"/>
  <c r="K147" i="8" s="1"/>
  <c r="F148" i="8"/>
  <c r="K148" i="8" s="1"/>
  <c r="F149" i="8"/>
  <c r="K149" i="8" s="1"/>
  <c r="F150" i="8"/>
  <c r="K150" i="8" s="1"/>
  <c r="F151" i="8"/>
  <c r="K151" i="8" s="1"/>
  <c r="F152" i="8"/>
  <c r="K152" i="8" s="1"/>
  <c r="F153" i="8"/>
  <c r="K153" i="8" s="1"/>
  <c r="F154" i="8"/>
  <c r="K154" i="8" s="1"/>
  <c r="F155" i="8"/>
  <c r="K155" i="8" s="1"/>
  <c r="F156" i="8"/>
  <c r="K156" i="8" s="1"/>
  <c r="F157" i="8"/>
  <c r="K157" i="8" s="1"/>
  <c r="F158" i="8"/>
  <c r="K158" i="8" s="1"/>
  <c r="F159" i="8"/>
  <c r="K159" i="8" s="1"/>
  <c r="F160" i="8"/>
  <c r="K160" i="8" s="1"/>
  <c r="F161" i="8"/>
  <c r="K161" i="8" s="1"/>
  <c r="F162" i="8"/>
  <c r="K162" i="8" s="1"/>
  <c r="F163" i="8"/>
  <c r="K163" i="8" s="1"/>
  <c r="F164" i="8"/>
  <c r="K164" i="8" s="1"/>
  <c r="F165" i="8"/>
  <c r="K165" i="8" s="1"/>
  <c r="F166" i="8"/>
  <c r="K166" i="8" s="1"/>
  <c r="F167" i="8"/>
  <c r="K167" i="8" s="1"/>
  <c r="F168" i="8"/>
  <c r="K168" i="8" s="1"/>
  <c r="F169" i="8"/>
  <c r="K169" i="8" s="1"/>
  <c r="F170" i="8"/>
  <c r="K170" i="8" s="1"/>
  <c r="F171" i="8"/>
  <c r="K171" i="8" s="1"/>
  <c r="F172" i="8"/>
  <c r="K172" i="8" s="1"/>
  <c r="F173" i="8"/>
  <c r="K173" i="8" s="1"/>
  <c r="F174" i="8"/>
  <c r="K174" i="8" s="1"/>
  <c r="F175" i="8"/>
  <c r="K175" i="8" s="1"/>
  <c r="F176" i="8"/>
  <c r="K176" i="8" s="1"/>
  <c r="F177" i="8"/>
  <c r="K177" i="8" s="1"/>
  <c r="F178" i="8"/>
  <c r="K178" i="8" s="1"/>
  <c r="F179" i="8"/>
  <c r="K179" i="8" s="1"/>
  <c r="F180" i="8"/>
  <c r="K180" i="8" s="1"/>
  <c r="F181" i="8"/>
  <c r="K181" i="8" s="1"/>
  <c r="F182" i="8"/>
  <c r="K182" i="8" s="1"/>
  <c r="F183" i="8"/>
  <c r="K183" i="8" s="1"/>
  <c r="F184" i="8"/>
  <c r="K184" i="8" s="1"/>
  <c r="F185" i="8"/>
  <c r="K185" i="8" s="1"/>
  <c r="F186" i="8"/>
  <c r="K186" i="8" s="1"/>
  <c r="F187" i="8"/>
  <c r="K187" i="8" s="1"/>
  <c r="F188" i="8"/>
  <c r="K188" i="8" s="1"/>
  <c r="F189" i="8"/>
  <c r="K189" i="8" s="1"/>
  <c r="F190" i="8"/>
  <c r="K190" i="8" s="1"/>
  <c r="F191" i="8"/>
  <c r="K191" i="8" s="1"/>
  <c r="F192" i="8"/>
  <c r="K192" i="8" s="1"/>
  <c r="F193" i="8"/>
  <c r="K193" i="8" s="1"/>
  <c r="F194" i="8"/>
  <c r="K194" i="8" s="1"/>
  <c r="F195" i="8"/>
  <c r="K195" i="8" s="1"/>
  <c r="F196" i="8"/>
  <c r="K196" i="8" s="1"/>
  <c r="F197" i="8"/>
  <c r="K197" i="8" s="1"/>
  <c r="F198" i="8"/>
  <c r="K198" i="8" s="1"/>
  <c r="F199" i="8"/>
  <c r="K199" i="8" s="1"/>
  <c r="F200" i="8"/>
  <c r="K200" i="8" s="1"/>
  <c r="F201" i="8"/>
  <c r="K201" i="8" s="1"/>
  <c r="F202" i="8"/>
  <c r="K202" i="8" s="1"/>
  <c r="F203" i="8"/>
  <c r="K203" i="8" s="1"/>
  <c r="F204" i="8"/>
  <c r="K204" i="8" s="1"/>
  <c r="F205" i="8"/>
  <c r="K205" i="8" s="1"/>
  <c r="F206" i="8"/>
  <c r="K206" i="8" s="1"/>
  <c r="F207" i="8"/>
  <c r="K207" i="8" s="1"/>
  <c r="F208" i="8"/>
  <c r="K208" i="8" s="1"/>
  <c r="F209" i="8"/>
  <c r="K209" i="8" s="1"/>
  <c r="F210" i="8"/>
  <c r="K210" i="8" s="1"/>
  <c r="F211" i="8"/>
  <c r="K211" i="8" s="1"/>
  <c r="F212" i="8"/>
  <c r="K212" i="8" s="1"/>
  <c r="F213" i="8"/>
  <c r="K213" i="8" s="1"/>
  <c r="F214" i="8"/>
  <c r="K214" i="8" s="1"/>
  <c r="F215" i="8"/>
  <c r="K215" i="8" s="1"/>
  <c r="F216" i="8"/>
  <c r="K216" i="8" s="1"/>
  <c r="F217" i="8"/>
  <c r="K217" i="8" s="1"/>
  <c r="F218" i="8"/>
  <c r="K218" i="8" s="1"/>
  <c r="F219" i="8"/>
  <c r="K219" i="8" s="1"/>
  <c r="F220" i="8"/>
  <c r="K220" i="8" s="1"/>
  <c r="F221" i="8"/>
  <c r="K221" i="8" s="1"/>
  <c r="F222" i="8"/>
  <c r="K222" i="8" s="1"/>
  <c r="F223" i="8"/>
  <c r="K223" i="8" s="1"/>
  <c r="F224" i="8"/>
  <c r="K224" i="8" s="1"/>
  <c r="F225" i="8"/>
  <c r="K225" i="8" s="1"/>
  <c r="F226" i="8"/>
  <c r="K226" i="8" s="1"/>
  <c r="F227" i="8"/>
  <c r="K227" i="8" s="1"/>
  <c r="F228" i="8"/>
  <c r="K228" i="8" s="1"/>
  <c r="F229" i="8"/>
  <c r="K229" i="8" s="1"/>
  <c r="F230" i="8"/>
  <c r="K230" i="8" s="1"/>
  <c r="F231" i="8"/>
  <c r="K231" i="8" s="1"/>
  <c r="F232" i="8"/>
  <c r="K232" i="8" s="1"/>
  <c r="F233" i="8"/>
  <c r="K233" i="8" s="1"/>
  <c r="F234" i="8"/>
  <c r="K234" i="8" s="1"/>
  <c r="F235" i="8"/>
  <c r="K235" i="8" s="1"/>
  <c r="F236" i="8"/>
  <c r="K236" i="8" s="1"/>
  <c r="F237" i="8"/>
  <c r="K237" i="8" s="1"/>
  <c r="F238" i="8"/>
  <c r="K238" i="8" s="1"/>
  <c r="F239" i="8"/>
  <c r="K239" i="8" s="1"/>
  <c r="F240" i="8"/>
  <c r="K240" i="8" s="1"/>
  <c r="F241" i="8"/>
  <c r="K241" i="8" s="1"/>
  <c r="F242" i="8"/>
  <c r="K242" i="8" s="1"/>
  <c r="F243" i="8"/>
  <c r="K243" i="8" s="1"/>
  <c r="F244" i="8"/>
  <c r="K244" i="8" s="1"/>
  <c r="F245" i="8"/>
  <c r="K245" i="8" s="1"/>
  <c r="F246" i="8"/>
  <c r="K246" i="8" s="1"/>
  <c r="F247" i="8"/>
  <c r="K247" i="8" s="1"/>
  <c r="F248" i="8"/>
  <c r="K248" i="8" s="1"/>
  <c r="F249" i="8"/>
  <c r="K249" i="8" s="1"/>
  <c r="F250" i="8"/>
  <c r="K250" i="8" s="1"/>
  <c r="F251" i="8"/>
  <c r="K251" i="8" s="1"/>
  <c r="F252" i="8"/>
  <c r="K252" i="8" s="1"/>
  <c r="F253" i="8"/>
  <c r="K253" i="8" s="1"/>
  <c r="F254" i="8"/>
  <c r="K254" i="8" s="1"/>
  <c r="F255" i="8"/>
  <c r="K255" i="8" s="1"/>
  <c r="F256" i="8"/>
  <c r="K256" i="8" s="1"/>
  <c r="F257" i="8"/>
  <c r="K257" i="8" s="1"/>
  <c r="F258" i="8"/>
  <c r="K258" i="8" s="1"/>
  <c r="F259" i="8"/>
  <c r="K259" i="8" s="1"/>
  <c r="F260" i="8"/>
  <c r="K260" i="8" s="1"/>
  <c r="F261" i="8"/>
  <c r="K261" i="8" s="1"/>
  <c r="F262" i="8"/>
  <c r="K262" i="8" s="1"/>
  <c r="F263" i="8"/>
  <c r="K263" i="8" s="1"/>
  <c r="F264" i="8"/>
  <c r="K264" i="8" s="1"/>
  <c r="F265" i="8"/>
  <c r="K265" i="8" s="1"/>
  <c r="F266" i="8"/>
  <c r="K266" i="8" s="1"/>
  <c r="F267" i="8"/>
  <c r="K267" i="8" s="1"/>
  <c r="F268" i="8"/>
  <c r="K268" i="8" s="1"/>
  <c r="F269" i="8"/>
  <c r="K269" i="8" s="1"/>
  <c r="F270" i="8"/>
  <c r="K270" i="8" s="1"/>
  <c r="F271" i="8"/>
  <c r="K271" i="8" s="1"/>
  <c r="F272" i="8"/>
  <c r="K272" i="8" s="1"/>
  <c r="F273" i="8"/>
  <c r="K273" i="8" s="1"/>
  <c r="F274" i="8"/>
  <c r="K274" i="8" s="1"/>
  <c r="F275" i="8"/>
  <c r="K275" i="8" s="1"/>
  <c r="F276" i="8"/>
  <c r="K276" i="8" s="1"/>
  <c r="F277" i="8"/>
  <c r="K277" i="8" s="1"/>
  <c r="F278" i="8"/>
  <c r="K278" i="8" s="1"/>
  <c r="F279" i="8"/>
  <c r="K279" i="8" s="1"/>
  <c r="F280" i="8"/>
  <c r="K280" i="8" s="1"/>
  <c r="F281" i="8"/>
  <c r="K281" i="8" s="1"/>
  <c r="F282" i="8"/>
  <c r="K282" i="8" s="1"/>
  <c r="F283" i="8"/>
  <c r="K283" i="8" s="1"/>
  <c r="F284" i="8"/>
  <c r="K284" i="8" s="1"/>
  <c r="F285" i="8"/>
  <c r="K285" i="8" s="1"/>
  <c r="F286" i="8"/>
  <c r="K286" i="8" s="1"/>
  <c r="F287" i="8"/>
  <c r="K287" i="8" s="1"/>
  <c r="F288" i="8"/>
  <c r="K288" i="8" s="1"/>
  <c r="F289" i="8"/>
  <c r="K289" i="8" s="1"/>
  <c r="F290" i="8"/>
  <c r="K290" i="8" s="1"/>
  <c r="F291" i="8"/>
  <c r="K291" i="8" s="1"/>
  <c r="F292" i="8"/>
  <c r="K292" i="8" s="1"/>
  <c r="F293" i="8"/>
  <c r="K293" i="8" s="1"/>
  <c r="F294" i="8"/>
  <c r="K294" i="8" s="1"/>
  <c r="F295" i="8"/>
  <c r="K295" i="8" s="1"/>
  <c r="F296" i="8"/>
  <c r="K296" i="8" s="1"/>
  <c r="F297" i="8"/>
  <c r="K297" i="8" s="1"/>
  <c r="F298" i="8"/>
  <c r="K298" i="8" s="1"/>
  <c r="F299" i="8"/>
  <c r="K299" i="8" s="1"/>
  <c r="F300" i="8"/>
  <c r="K300" i="8" s="1"/>
  <c r="F301" i="8"/>
  <c r="K301" i="8" s="1"/>
  <c r="F302" i="8"/>
  <c r="K302" i="8" s="1"/>
  <c r="S41" i="121"/>
  <c r="E304" i="8"/>
  <c r="E51" i="92"/>
  <c r="E50" i="92"/>
  <c r="E49" i="92"/>
  <c r="E48" i="92"/>
  <c r="E45" i="92"/>
  <c r="E44" i="92"/>
  <c r="E43" i="92"/>
  <c r="E42" i="92"/>
  <c r="E41" i="92"/>
  <c r="E40" i="92"/>
  <c r="E39" i="92"/>
  <c r="E38" i="92"/>
  <c r="E35" i="92"/>
  <c r="E34" i="92"/>
  <c r="E33" i="92"/>
  <c r="E32" i="92"/>
  <c r="E31" i="92"/>
  <c r="E30" i="92"/>
  <c r="E29" i="92"/>
  <c r="E28" i="92"/>
  <c r="E14" i="92"/>
  <c r="E25" i="92"/>
  <c r="E13" i="92"/>
  <c r="E12" i="92"/>
  <c r="E11" i="92"/>
  <c r="E10" i="92"/>
  <c r="E24" i="92"/>
  <c r="E23" i="92"/>
  <c r="E22" i="92"/>
  <c r="E21" i="92"/>
  <c r="E20" i="92"/>
  <c r="E19" i="92"/>
  <c r="E18" i="92"/>
  <c r="E3" i="92"/>
  <c r="E4" i="92"/>
  <c r="E5" i="92"/>
  <c r="E6" i="92"/>
  <c r="E7" i="92"/>
  <c r="E2" i="92"/>
  <c r="AG15" i="73"/>
  <c r="AF12" i="73"/>
  <c r="AF13" i="73"/>
  <c r="AF14" i="73"/>
  <c r="AF11" i="73"/>
  <c r="D25" i="93"/>
  <c r="D26" i="93"/>
  <c r="D27" i="93"/>
  <c r="D28" i="93"/>
  <c r="D29" i="93"/>
  <c r="D30" i="93"/>
  <c r="D31" i="93"/>
  <c r="D32" i="93"/>
  <c r="D33" i="93"/>
  <c r="D34" i="93"/>
  <c r="D35" i="93"/>
  <c r="D24" i="93"/>
  <c r="D23" i="93"/>
  <c r="F2" i="8"/>
  <c r="K2" i="8" s="1"/>
  <c r="G24" i="124" l="1"/>
  <c r="G25" i="124" s="1"/>
  <c r="K132" i="124"/>
  <c r="F132" i="124"/>
  <c r="H2" i="123"/>
  <c r="K174" i="123"/>
  <c r="F174" i="123"/>
  <c r="F304" i="8"/>
  <c r="J4" i="68"/>
  <c r="L4" i="68" s="1"/>
  <c r="J3" i="68"/>
  <c r="L3" i="68" s="1"/>
  <c r="H5" i="93"/>
  <c r="J5" i="93" s="1"/>
  <c r="H6" i="93"/>
  <c r="J6" i="93" s="1"/>
  <c r="H7" i="93"/>
  <c r="J7" i="93" s="1"/>
  <c r="H8" i="93"/>
  <c r="J8" i="93" s="1"/>
  <c r="H9" i="93"/>
  <c r="J9" i="93" s="1"/>
  <c r="H10" i="93"/>
  <c r="J10" i="93" s="1"/>
  <c r="H11" i="93"/>
  <c r="J11" i="93" s="1"/>
  <c r="H12" i="93"/>
  <c r="J12" i="93" s="1"/>
  <c r="H13" i="93"/>
  <c r="J13" i="93" s="1"/>
  <c r="H4" i="93"/>
  <c r="J4" i="93" s="1"/>
  <c r="E16" i="93"/>
  <c r="E17" i="93"/>
  <c r="E15" i="93"/>
  <c r="G26" i="124" l="1"/>
  <c r="G27" i="124" s="1"/>
  <c r="I2" i="123"/>
  <c r="H3" i="123"/>
  <c r="I3" i="123" s="1"/>
  <c r="J3" i="123" s="1"/>
  <c r="E14" i="93"/>
  <c r="G28" i="124" l="1"/>
  <c r="G29" i="124" s="1"/>
  <c r="H4" i="123"/>
  <c r="J2" i="123"/>
  <c r="G3" i="8"/>
  <c r="G30" i="124" l="1"/>
  <c r="G31" i="124" s="1"/>
  <c r="I4" i="123"/>
  <c r="H5" i="123"/>
  <c r="I5" i="123" s="1"/>
  <c r="J5" i="123" s="1"/>
  <c r="I3" i="8"/>
  <c r="G4" i="8"/>
  <c r="I2" i="8"/>
  <c r="G32" i="124" l="1"/>
  <c r="G33" i="124" s="1"/>
  <c r="H6" i="123"/>
  <c r="I6" i="123" s="1"/>
  <c r="J6" i="123" s="1"/>
  <c r="J4" i="123"/>
  <c r="G5" i="8"/>
  <c r="J3" i="8"/>
  <c r="J2" i="8"/>
  <c r="G34" i="124" l="1"/>
  <c r="G35" i="124" s="1"/>
  <c r="G36" i="124" s="1"/>
  <c r="G37" i="124" s="1"/>
  <c r="G38" i="124" s="1"/>
  <c r="H7" i="123"/>
  <c r="I7" i="123" s="1"/>
  <c r="I4" i="8"/>
  <c r="J4" i="8" s="1"/>
  <c r="G6" i="8"/>
  <c r="K304" i="8"/>
  <c r="G39" i="124" l="1"/>
  <c r="G40" i="124" s="1"/>
  <c r="H8" i="123"/>
  <c r="J7" i="123"/>
  <c r="I5" i="8"/>
  <c r="J5" i="8" s="1"/>
  <c r="G7" i="8"/>
  <c r="G41" i="124" l="1"/>
  <c r="G42" i="124" s="1"/>
  <c r="I8" i="123"/>
  <c r="J8" i="123" s="1"/>
  <c r="H9" i="123"/>
  <c r="I9" i="123" s="1"/>
  <c r="J9" i="123" s="1"/>
  <c r="I6" i="8"/>
  <c r="J6" i="8" s="1"/>
  <c r="G8" i="8"/>
  <c r="G43" i="124" l="1"/>
  <c r="G44" i="124" s="1"/>
  <c r="H10" i="123"/>
  <c r="I10" i="123" s="1"/>
  <c r="J10" i="123" s="1"/>
  <c r="I7" i="8"/>
  <c r="J7" i="8" s="1"/>
  <c r="I8" i="8"/>
  <c r="G9" i="8"/>
  <c r="G45" i="124" l="1"/>
  <c r="G46" i="124" s="1"/>
  <c r="H11" i="123"/>
  <c r="I11" i="123" s="1"/>
  <c r="J11" i="123" s="1"/>
  <c r="G10" i="8"/>
  <c r="G47" i="124" l="1"/>
  <c r="G48" i="124" s="1"/>
  <c r="H12" i="123"/>
  <c r="I12" i="123" s="1"/>
  <c r="J12" i="123" s="1"/>
  <c r="I9" i="8"/>
  <c r="J9" i="8" s="1"/>
  <c r="G11" i="8"/>
  <c r="J8" i="8"/>
  <c r="G49" i="124" l="1"/>
  <c r="G50" i="124" s="1"/>
  <c r="H13" i="123"/>
  <c r="I13" i="123" s="1"/>
  <c r="J13" i="123" s="1"/>
  <c r="I10" i="8"/>
  <c r="J10" i="8" s="1"/>
  <c r="G12" i="8"/>
  <c r="H14" i="123" l="1"/>
  <c r="I14" i="123" s="1"/>
  <c r="J14" i="123" s="1"/>
  <c r="I11" i="8"/>
  <c r="J11" i="8" s="1"/>
  <c r="I12" i="8"/>
  <c r="G13" i="8"/>
  <c r="G51" i="124" l="1"/>
  <c r="G52" i="124" s="1"/>
  <c r="G53" i="124" s="1"/>
  <c r="H15" i="123"/>
  <c r="I15" i="123" s="1"/>
  <c r="J15" i="123" s="1"/>
  <c r="J12" i="8"/>
  <c r="G14" i="8"/>
  <c r="G54" i="124" l="1"/>
  <c r="H16" i="123"/>
  <c r="I16" i="123" s="1"/>
  <c r="J16" i="123" s="1"/>
  <c r="I13" i="8"/>
  <c r="J13" i="8" s="1"/>
  <c r="G15" i="8"/>
  <c r="G55" i="124" l="1"/>
  <c r="G56" i="124" s="1"/>
  <c r="G57" i="124" s="1"/>
  <c r="G58" i="124" s="1"/>
  <c r="G59" i="124" s="1"/>
  <c r="H17" i="123"/>
  <c r="I17" i="123" s="1"/>
  <c r="J17" i="123" s="1"/>
  <c r="I14" i="8"/>
  <c r="J14" i="8" s="1"/>
  <c r="G16" i="8"/>
  <c r="I15" i="8"/>
  <c r="G60" i="124" l="1"/>
  <c r="G61" i="124" s="1"/>
  <c r="H18" i="123"/>
  <c r="I18" i="123" s="1"/>
  <c r="J18" i="123" s="1"/>
  <c r="G17" i="8"/>
  <c r="I16" i="8"/>
  <c r="G62" i="124" l="1"/>
  <c r="G63" i="124" s="1"/>
  <c r="H19" i="123"/>
  <c r="I19" i="123" s="1"/>
  <c r="J19" i="123" s="1"/>
  <c r="G18" i="8"/>
  <c r="I17" i="8"/>
  <c r="J15" i="8"/>
  <c r="J16" i="8"/>
  <c r="H20" i="123" l="1"/>
  <c r="I20" i="123" s="1"/>
  <c r="J20" i="123" s="1"/>
  <c r="J17" i="8"/>
  <c r="G19" i="8"/>
  <c r="I18" i="8"/>
  <c r="G64" i="124" l="1"/>
  <c r="H21" i="123"/>
  <c r="I21" i="123" s="1"/>
  <c r="J21" i="123" s="1"/>
  <c r="I19" i="8"/>
  <c r="G20" i="8"/>
  <c r="J18" i="8"/>
  <c r="H22" i="123" l="1"/>
  <c r="I22" i="123" s="1"/>
  <c r="J22" i="123" s="1"/>
  <c r="G21" i="8"/>
  <c r="I20" i="8"/>
  <c r="J19" i="8"/>
  <c r="G65" i="124" l="1"/>
  <c r="G66" i="124" s="1"/>
  <c r="G67" i="124" s="1"/>
  <c r="G68" i="124" s="1"/>
  <c r="H23" i="123"/>
  <c r="I23" i="123" s="1"/>
  <c r="J23" i="123" s="1"/>
  <c r="J20" i="8"/>
  <c r="G22" i="8"/>
  <c r="I21" i="8"/>
  <c r="G69" i="124" l="1"/>
  <c r="H24" i="123"/>
  <c r="I24" i="123" s="1"/>
  <c r="J24" i="123" s="1"/>
  <c r="J21" i="8"/>
  <c r="G23" i="8"/>
  <c r="I22" i="8"/>
  <c r="H25" i="123" l="1"/>
  <c r="I25" i="123" s="1"/>
  <c r="J25" i="123" s="1"/>
  <c r="J22" i="8"/>
  <c r="I23" i="8"/>
  <c r="G24" i="8"/>
  <c r="G70" i="124" l="1"/>
  <c r="G71" i="124" s="1"/>
  <c r="H26" i="123"/>
  <c r="I26" i="123" s="1"/>
  <c r="J26" i="123" s="1"/>
  <c r="G25" i="8"/>
  <c r="H24" i="8"/>
  <c r="I24" i="8" s="1"/>
  <c r="J23" i="8"/>
  <c r="G72" i="124" l="1"/>
  <c r="H27" i="123"/>
  <c r="I27" i="123" s="1"/>
  <c r="J27" i="123" s="1"/>
  <c r="G26" i="8"/>
  <c r="I25" i="8"/>
  <c r="H28" i="123" l="1"/>
  <c r="I28" i="123" s="1"/>
  <c r="J28" i="123" s="1"/>
  <c r="G27" i="8"/>
  <c r="I26" i="8"/>
  <c r="H29" i="123" l="1"/>
  <c r="I29" i="123" s="1"/>
  <c r="J29" i="123" s="1"/>
  <c r="G28" i="8"/>
  <c r="H27" i="8"/>
  <c r="I27" i="8" s="1"/>
  <c r="G73" i="124" l="1"/>
  <c r="H30" i="123"/>
  <c r="I30" i="123" s="1"/>
  <c r="J30" i="123" s="1"/>
  <c r="G29" i="8"/>
  <c r="I28" i="8"/>
  <c r="G74" i="124" l="1"/>
  <c r="G75" i="124" s="1"/>
  <c r="H31" i="123"/>
  <c r="I31" i="123" s="1"/>
  <c r="J31" i="123" s="1"/>
  <c r="I29" i="8"/>
  <c r="G30" i="8"/>
  <c r="G76" i="124" l="1"/>
  <c r="G77" i="124" s="1"/>
  <c r="H32" i="123"/>
  <c r="I32" i="123" s="1"/>
  <c r="J32" i="123" s="1"/>
  <c r="G31" i="8"/>
  <c r="H30" i="8"/>
  <c r="I30" i="8" s="1"/>
  <c r="G78" i="124" l="1"/>
  <c r="G79" i="124" s="1"/>
  <c r="G80" i="124" s="1"/>
  <c r="G81" i="124" s="1"/>
  <c r="G82" i="124" s="1"/>
  <c r="H33" i="123"/>
  <c r="I33" i="123" s="1"/>
  <c r="J33" i="123" s="1"/>
  <c r="G32" i="8"/>
  <c r="I31" i="8"/>
  <c r="G83" i="124" l="1"/>
  <c r="G84" i="124" s="1"/>
  <c r="G85" i="124" s="1"/>
  <c r="H34" i="123"/>
  <c r="I34" i="123" s="1"/>
  <c r="J34" i="123" s="1"/>
  <c r="G33" i="8"/>
  <c r="I32" i="8"/>
  <c r="H35" i="123" l="1"/>
  <c r="I35" i="123" s="1"/>
  <c r="J35" i="123" s="1"/>
  <c r="G34" i="8"/>
  <c r="H33" i="8"/>
  <c r="I33" i="8" s="1"/>
  <c r="G86" i="124" l="1"/>
  <c r="H36" i="123"/>
  <c r="I36" i="123" s="1"/>
  <c r="J36" i="123" s="1"/>
  <c r="G35" i="8"/>
  <c r="I34" i="8"/>
  <c r="G87" i="124" l="1"/>
  <c r="H37" i="123"/>
  <c r="I37" i="123" s="1"/>
  <c r="J37" i="123" s="1"/>
  <c r="I35" i="8"/>
  <c r="G36" i="8"/>
  <c r="H38" i="123" l="1"/>
  <c r="I38" i="123" s="1"/>
  <c r="J38" i="123" s="1"/>
  <c r="G37" i="8"/>
  <c r="H36" i="8"/>
  <c r="I36" i="8" s="1"/>
  <c r="G88" i="124" l="1"/>
  <c r="G89" i="124" s="1"/>
  <c r="G90" i="124" s="1"/>
  <c r="G91" i="124" s="1"/>
  <c r="H39" i="123"/>
  <c r="I39" i="123" s="1"/>
  <c r="J39" i="123" s="1"/>
  <c r="G38" i="8"/>
  <c r="I37" i="8"/>
  <c r="G92" i="124" l="1"/>
  <c r="G93" i="124" s="1"/>
  <c r="H40" i="123"/>
  <c r="I40" i="123" s="1"/>
  <c r="J40" i="123" s="1"/>
  <c r="G39" i="8"/>
  <c r="I38" i="8"/>
  <c r="G94" i="124" l="1"/>
  <c r="H41" i="123"/>
  <c r="I41" i="123" s="1"/>
  <c r="J41" i="123" s="1"/>
  <c r="G40" i="8"/>
  <c r="H39" i="8"/>
  <c r="I39" i="8" s="1"/>
  <c r="H42" i="123" l="1"/>
  <c r="I42" i="123" s="1"/>
  <c r="J42" i="123" s="1"/>
  <c r="G41" i="8"/>
  <c r="I40" i="8"/>
  <c r="G95" i="124" l="1"/>
  <c r="H43" i="123"/>
  <c r="I43" i="123" s="1"/>
  <c r="J43" i="123" s="1"/>
  <c r="I41" i="8"/>
  <c r="G42" i="8"/>
  <c r="H44" i="123" l="1"/>
  <c r="I44" i="123" s="1"/>
  <c r="J44" i="123" s="1"/>
  <c r="G43" i="8"/>
  <c r="I42" i="8"/>
  <c r="H45" i="123" l="1"/>
  <c r="I45" i="123" s="1"/>
  <c r="J45" i="123" s="1"/>
  <c r="G44" i="8"/>
  <c r="I43" i="8"/>
  <c r="H46" i="123" l="1"/>
  <c r="I46" i="123" s="1"/>
  <c r="J46" i="123" s="1"/>
  <c r="G45" i="8"/>
  <c r="I44" i="8"/>
  <c r="G96" i="124" l="1"/>
  <c r="G97" i="124" s="1"/>
  <c r="G98" i="124" s="1"/>
  <c r="G99" i="124" s="1"/>
  <c r="H47" i="123"/>
  <c r="I47" i="123" s="1"/>
  <c r="J47" i="123" s="1"/>
  <c r="G46" i="8"/>
  <c r="H45" i="8"/>
  <c r="I45" i="8" s="1"/>
  <c r="H48" i="123" l="1"/>
  <c r="I48" i="123" s="1"/>
  <c r="J48" i="123" s="1"/>
  <c r="G47" i="8"/>
  <c r="I46" i="8"/>
  <c r="G100" i="124" l="1"/>
  <c r="G101" i="124" s="1"/>
  <c r="G102" i="124" s="1"/>
  <c r="G103" i="124" s="1"/>
  <c r="G104" i="124" s="1"/>
  <c r="G105" i="124" s="1"/>
  <c r="H49" i="123"/>
  <c r="I49" i="123" s="1"/>
  <c r="J49" i="123" s="1"/>
  <c r="I47" i="8"/>
  <c r="G48" i="8"/>
  <c r="G106" i="124" l="1"/>
  <c r="H50" i="123"/>
  <c r="I50" i="123" s="1"/>
  <c r="J50" i="123" s="1"/>
  <c r="G49" i="8"/>
  <c r="H48" i="8"/>
  <c r="I48" i="8" s="1"/>
  <c r="H51" i="123" l="1"/>
  <c r="I51" i="123" s="1"/>
  <c r="J51" i="123" s="1"/>
  <c r="G50" i="8"/>
  <c r="I49" i="8"/>
  <c r="G107" i="124" l="1"/>
  <c r="G108" i="124" s="1"/>
  <c r="H52" i="123"/>
  <c r="I52" i="123" s="1"/>
  <c r="J52" i="123" s="1"/>
  <c r="G51" i="8"/>
  <c r="I50" i="8"/>
  <c r="H53" i="123" l="1"/>
  <c r="I53" i="123" s="1"/>
  <c r="J53" i="123" s="1"/>
  <c r="G52" i="8"/>
  <c r="H51" i="8"/>
  <c r="I51" i="8" s="1"/>
  <c r="H54" i="123" l="1"/>
  <c r="I54" i="123" s="1"/>
  <c r="J54" i="123" s="1"/>
  <c r="G53" i="8"/>
  <c r="I52" i="8"/>
  <c r="H55" i="123" l="1"/>
  <c r="I55" i="123" s="1"/>
  <c r="J55" i="123" s="1"/>
  <c r="I53" i="8"/>
  <c r="G54" i="8"/>
  <c r="G109" i="124" l="1"/>
  <c r="G110" i="124" s="1"/>
  <c r="H56" i="123"/>
  <c r="I56" i="123" s="1"/>
  <c r="J56" i="123" s="1"/>
  <c r="G55" i="8"/>
  <c r="H54" i="8"/>
  <c r="I54" i="8" s="1"/>
  <c r="G111" i="124" l="1"/>
  <c r="H57" i="123"/>
  <c r="I57" i="123" s="1"/>
  <c r="J57" i="123" s="1"/>
  <c r="G56" i="8"/>
  <c r="I55" i="8"/>
  <c r="H58" i="123" l="1"/>
  <c r="I58" i="123" s="1"/>
  <c r="J58" i="123" s="1"/>
  <c r="G57" i="8"/>
  <c r="I56" i="8"/>
  <c r="H59" i="123" l="1"/>
  <c r="I59" i="123" s="1"/>
  <c r="J59" i="123" s="1"/>
  <c r="G58" i="8"/>
  <c r="H57" i="8"/>
  <c r="I57" i="8" s="1"/>
  <c r="H60" i="123" l="1"/>
  <c r="I60" i="123" s="1"/>
  <c r="J60" i="123" s="1"/>
  <c r="G59" i="8"/>
  <c r="I58" i="8"/>
  <c r="G112" i="124" l="1"/>
  <c r="G113" i="124" s="1"/>
  <c r="H61" i="123"/>
  <c r="I61" i="123" s="1"/>
  <c r="J61" i="123" s="1"/>
  <c r="I59" i="8"/>
  <c r="G60" i="8"/>
  <c r="G114" i="124" l="1"/>
  <c r="H62" i="123"/>
  <c r="I62" i="123" s="1"/>
  <c r="J62" i="123" s="1"/>
  <c r="G61" i="8"/>
  <c r="H60" i="8"/>
  <c r="I60" i="8" s="1"/>
  <c r="H63" i="123" l="1"/>
  <c r="I63" i="123" s="1"/>
  <c r="J63" i="123" s="1"/>
  <c r="G62" i="8"/>
  <c r="I61" i="8"/>
  <c r="H64" i="123" l="1"/>
  <c r="I64" i="123" s="1"/>
  <c r="J64" i="123" s="1"/>
  <c r="G63" i="8"/>
  <c r="I62" i="8"/>
  <c r="H65" i="123" l="1"/>
  <c r="I65" i="123" s="1"/>
  <c r="J65" i="123" s="1"/>
  <c r="H63" i="8"/>
  <c r="I63" i="8" s="1"/>
  <c r="G64" i="8"/>
  <c r="G115" i="124" l="1"/>
  <c r="G116" i="124" s="1"/>
  <c r="G117" i="124" s="1"/>
  <c r="G118" i="124" s="1"/>
  <c r="H66" i="123"/>
  <c r="I66" i="123" s="1"/>
  <c r="J66" i="123" s="1"/>
  <c r="G65" i="8"/>
  <c r="H64" i="8"/>
  <c r="I64" i="8" s="1"/>
  <c r="H67" i="123" l="1"/>
  <c r="I67" i="123" s="1"/>
  <c r="J67" i="123" s="1"/>
  <c r="G66" i="8"/>
  <c r="I65" i="8"/>
  <c r="H68" i="123" l="1"/>
  <c r="I68" i="123" s="1"/>
  <c r="J68" i="123" s="1"/>
  <c r="G67" i="8"/>
  <c r="I66" i="8"/>
  <c r="H69" i="123" l="1"/>
  <c r="I69" i="123" s="1"/>
  <c r="J69" i="123" s="1"/>
  <c r="G68" i="8"/>
  <c r="I67" i="8"/>
  <c r="G119" i="124" l="1"/>
  <c r="G120" i="124" s="1"/>
  <c r="G121" i="124" s="1"/>
  <c r="G122" i="124" s="1"/>
  <c r="H70" i="123"/>
  <c r="I70" i="123" s="1"/>
  <c r="J70" i="123" s="1"/>
  <c r="G69" i="8"/>
  <c r="H68" i="8"/>
  <c r="I68" i="8" s="1"/>
  <c r="H71" i="123" l="1"/>
  <c r="I71" i="123" s="1"/>
  <c r="J71" i="123" s="1"/>
  <c r="I69" i="8"/>
  <c r="G70" i="8"/>
  <c r="H72" i="123" l="1"/>
  <c r="I72" i="123" s="1"/>
  <c r="J72" i="123" s="1"/>
  <c r="G71" i="8"/>
  <c r="H70" i="8"/>
  <c r="I70" i="8" s="1"/>
  <c r="H73" i="123" l="1"/>
  <c r="I73" i="123" s="1"/>
  <c r="J73" i="123" s="1"/>
  <c r="G72" i="8"/>
  <c r="I71" i="8"/>
  <c r="G123" i="124" l="1"/>
  <c r="G124" i="124" s="1"/>
  <c r="G125" i="124" s="1"/>
  <c r="G126" i="124" s="1"/>
  <c r="H74" i="123"/>
  <c r="I74" i="123" s="1"/>
  <c r="J74" i="123" s="1"/>
  <c r="G73" i="8"/>
  <c r="I72" i="8"/>
  <c r="H75" i="123" l="1"/>
  <c r="I75" i="123" s="1"/>
  <c r="J75" i="123" s="1"/>
  <c r="G74" i="8"/>
  <c r="I73" i="8"/>
  <c r="H76" i="123" l="1"/>
  <c r="I76" i="123" s="1"/>
  <c r="J76" i="123" s="1"/>
  <c r="G75" i="8"/>
  <c r="I74" i="8"/>
  <c r="H77" i="123" l="1"/>
  <c r="I77" i="123" s="1"/>
  <c r="J77" i="123" s="1"/>
  <c r="I75" i="8"/>
  <c r="G76" i="8"/>
  <c r="G127" i="124" l="1"/>
  <c r="H78" i="123"/>
  <c r="I78" i="123" s="1"/>
  <c r="J78" i="123" s="1"/>
  <c r="G77" i="8"/>
  <c r="H76" i="8"/>
  <c r="I76" i="8" s="1"/>
  <c r="H79" i="123" l="1"/>
  <c r="I79" i="123" s="1"/>
  <c r="J79" i="123" s="1"/>
  <c r="G78" i="8"/>
  <c r="I77" i="8"/>
  <c r="G128" i="124" l="1"/>
  <c r="H80" i="123"/>
  <c r="I80" i="123" s="1"/>
  <c r="J80" i="123" s="1"/>
  <c r="G79" i="8"/>
  <c r="I78" i="8"/>
  <c r="H81" i="123" l="1"/>
  <c r="I81" i="123" s="1"/>
  <c r="J81" i="123" s="1"/>
  <c r="G80" i="8"/>
  <c r="H79" i="8"/>
  <c r="I79" i="8" s="1"/>
  <c r="H82" i="123" l="1"/>
  <c r="I82" i="123" s="1"/>
  <c r="J82" i="123" s="1"/>
  <c r="G81" i="8"/>
  <c r="I80" i="8"/>
  <c r="H83" i="123" l="1"/>
  <c r="I83" i="123" s="1"/>
  <c r="J83" i="123" s="1"/>
  <c r="I81" i="8"/>
  <c r="G82" i="8"/>
  <c r="G129" i="124" l="1"/>
  <c r="G130" i="124" s="1"/>
  <c r="H84" i="123"/>
  <c r="I84" i="123" s="1"/>
  <c r="J84" i="123" s="1"/>
  <c r="G83" i="8"/>
  <c r="H82" i="8"/>
  <c r="I82" i="8" s="1"/>
  <c r="H85" i="123" l="1"/>
  <c r="I85" i="123" s="1"/>
  <c r="J85" i="123" s="1"/>
  <c r="G84" i="8"/>
  <c r="H83" i="8"/>
  <c r="I83" i="8" s="1"/>
  <c r="H86" i="123" l="1"/>
  <c r="I86" i="123" s="1"/>
  <c r="J86" i="123" s="1"/>
  <c r="G85" i="8"/>
  <c r="I84" i="8"/>
  <c r="H87" i="123" l="1"/>
  <c r="I87" i="123" s="1"/>
  <c r="J87" i="123" s="1"/>
  <c r="G86" i="8"/>
  <c r="H85" i="8"/>
  <c r="I85" i="8" s="1"/>
  <c r="G131" i="124" l="1"/>
  <c r="H88" i="123"/>
  <c r="I88" i="123" s="1"/>
  <c r="J88" i="123" s="1"/>
  <c r="G87" i="8"/>
  <c r="H86" i="8"/>
  <c r="I86" i="8" s="1"/>
  <c r="H89" i="123" l="1"/>
  <c r="I89" i="123" s="1"/>
  <c r="J89" i="123" s="1"/>
  <c r="I87" i="8"/>
  <c r="G88" i="8"/>
  <c r="H90" i="123" l="1"/>
  <c r="I90" i="123" s="1"/>
  <c r="J90" i="123" s="1"/>
  <c r="G89" i="8"/>
  <c r="H91" i="123" l="1"/>
  <c r="I91" i="123" s="1"/>
  <c r="J91" i="123" s="1"/>
  <c r="I88" i="8"/>
  <c r="G90" i="8"/>
  <c r="H92" i="123" l="1"/>
  <c r="I92" i="123" s="1"/>
  <c r="J92" i="123" s="1"/>
  <c r="I89" i="8"/>
  <c r="G91" i="8"/>
  <c r="H93" i="123" l="1"/>
  <c r="I93" i="123" s="1"/>
  <c r="J93" i="123" s="1"/>
  <c r="I90" i="8"/>
  <c r="G92" i="8"/>
  <c r="H91" i="8"/>
  <c r="H94" i="123" l="1"/>
  <c r="I94" i="123" s="1"/>
  <c r="J94" i="123" s="1"/>
  <c r="I91" i="8"/>
  <c r="G93" i="8"/>
  <c r="H95" i="123" l="1"/>
  <c r="I95" i="123" s="1"/>
  <c r="J95" i="123" s="1"/>
  <c r="I92" i="8"/>
  <c r="H93" i="8"/>
  <c r="G94" i="8"/>
  <c r="H96" i="123" l="1"/>
  <c r="I96" i="123" s="1"/>
  <c r="J96" i="123" s="1"/>
  <c r="I93" i="8"/>
  <c r="G95" i="8"/>
  <c r="H94" i="8"/>
  <c r="H97" i="123" l="1"/>
  <c r="I97" i="123" s="1"/>
  <c r="J97" i="123" s="1"/>
  <c r="I94" i="8"/>
  <c r="G96" i="8"/>
  <c r="H98" i="123" l="1"/>
  <c r="I98" i="123" s="1"/>
  <c r="J98" i="123" s="1"/>
  <c r="I95" i="8"/>
  <c r="G97" i="8"/>
  <c r="H99" i="123" l="1"/>
  <c r="I99" i="123" s="1"/>
  <c r="J99" i="123" s="1"/>
  <c r="I96" i="8"/>
  <c r="G98" i="8"/>
  <c r="H97" i="8"/>
  <c r="H100" i="123" l="1"/>
  <c r="I100" i="123" s="1"/>
  <c r="J100" i="123" s="1"/>
  <c r="I97" i="8"/>
  <c r="G99" i="8"/>
  <c r="H101" i="123" l="1"/>
  <c r="I101" i="123" s="1"/>
  <c r="J101" i="123" s="1"/>
  <c r="I98" i="8"/>
  <c r="H99" i="8"/>
  <c r="G100" i="8"/>
  <c r="H102" i="123" l="1"/>
  <c r="I102" i="123" s="1"/>
  <c r="J102" i="123" s="1"/>
  <c r="I99" i="8"/>
  <c r="G101" i="8"/>
  <c r="H100" i="8"/>
  <c r="H103" i="123" l="1"/>
  <c r="I103" i="123" s="1"/>
  <c r="J103" i="123" s="1"/>
  <c r="I100" i="8"/>
  <c r="G102" i="8"/>
  <c r="H101" i="8"/>
  <c r="H104" i="123" l="1"/>
  <c r="I104" i="123" s="1"/>
  <c r="J104" i="123" s="1"/>
  <c r="I101" i="8"/>
  <c r="G103" i="8"/>
  <c r="H105" i="123" l="1"/>
  <c r="I105" i="123" s="1"/>
  <c r="J105" i="123" s="1"/>
  <c r="I102" i="8"/>
  <c r="G104" i="8"/>
  <c r="H103" i="8"/>
  <c r="H106" i="123" l="1"/>
  <c r="I106" i="123" s="1"/>
  <c r="J106" i="123" s="1"/>
  <c r="I103" i="8"/>
  <c r="G105" i="8"/>
  <c r="H107" i="123" l="1"/>
  <c r="I107" i="123" s="1"/>
  <c r="J107" i="123" s="1"/>
  <c r="I104" i="8"/>
  <c r="G106" i="8"/>
  <c r="H108" i="123" l="1"/>
  <c r="I108" i="123" s="1"/>
  <c r="J108" i="123" s="1"/>
  <c r="I105" i="8"/>
  <c r="G107" i="8"/>
  <c r="H106" i="8"/>
  <c r="H109" i="123" l="1"/>
  <c r="I109" i="123" s="1"/>
  <c r="J109" i="123" s="1"/>
  <c r="I106" i="8"/>
  <c r="G108" i="8"/>
  <c r="H110" i="123" l="1"/>
  <c r="I110" i="123" s="1"/>
  <c r="J110" i="123" s="1"/>
  <c r="I107" i="8"/>
  <c r="G109" i="8"/>
  <c r="H111" i="123" l="1"/>
  <c r="I111" i="123" s="1"/>
  <c r="J111" i="123" s="1"/>
  <c r="I108" i="8"/>
  <c r="G110" i="8"/>
  <c r="H109" i="8"/>
  <c r="H112" i="123" l="1"/>
  <c r="I112" i="123" s="1"/>
  <c r="J112" i="123" s="1"/>
  <c r="I109" i="8"/>
  <c r="G111" i="8"/>
  <c r="H113" i="123" l="1"/>
  <c r="I113" i="123" s="1"/>
  <c r="J113" i="123" s="1"/>
  <c r="I110" i="8"/>
  <c r="G112" i="8"/>
  <c r="H114" i="123" l="1"/>
  <c r="I114" i="123" s="1"/>
  <c r="J114" i="123" s="1"/>
  <c r="I111" i="8"/>
  <c r="G113" i="8"/>
  <c r="H115" i="123" l="1"/>
  <c r="I115" i="123" s="1"/>
  <c r="J115" i="123" s="1"/>
  <c r="I112" i="8"/>
  <c r="G114" i="8"/>
  <c r="H116" i="123" l="1"/>
  <c r="I116" i="123" s="1"/>
  <c r="J116" i="123" s="1"/>
  <c r="I113" i="8"/>
  <c r="G115" i="8"/>
  <c r="H117" i="123" l="1"/>
  <c r="I117" i="123" s="1"/>
  <c r="J117" i="123" s="1"/>
  <c r="I114" i="8"/>
  <c r="G116" i="8"/>
  <c r="H115" i="8"/>
  <c r="H118" i="123" l="1"/>
  <c r="I118" i="123" s="1"/>
  <c r="J118" i="123" s="1"/>
  <c r="I115" i="8"/>
  <c r="G117" i="8"/>
  <c r="H119" i="123" l="1"/>
  <c r="I119" i="123" s="1"/>
  <c r="J119" i="123" s="1"/>
  <c r="I116" i="8"/>
  <c r="G118" i="8"/>
  <c r="H120" i="123" l="1"/>
  <c r="I120" i="123" s="1"/>
  <c r="J120" i="123" s="1"/>
  <c r="I117" i="8"/>
  <c r="G119" i="8"/>
  <c r="H121" i="123" l="1"/>
  <c r="I121" i="123" s="1"/>
  <c r="J121" i="123" s="1"/>
  <c r="I118" i="8"/>
  <c r="G120" i="8"/>
  <c r="H119" i="8"/>
  <c r="H122" i="123" l="1"/>
  <c r="I122" i="123" s="1"/>
  <c r="J122" i="123" s="1"/>
  <c r="I119" i="8"/>
  <c r="G121" i="8"/>
  <c r="H120" i="8"/>
  <c r="H123" i="123" l="1"/>
  <c r="I123" i="123" s="1"/>
  <c r="J123" i="123" s="1"/>
  <c r="I120" i="8"/>
  <c r="G122" i="8"/>
  <c r="H124" i="123" l="1"/>
  <c r="I124" i="123" s="1"/>
  <c r="J124" i="123" s="1"/>
  <c r="I121" i="8"/>
  <c r="G123" i="8"/>
  <c r="H122" i="8"/>
  <c r="H125" i="123" l="1"/>
  <c r="I125" i="123" s="1"/>
  <c r="J125" i="123" s="1"/>
  <c r="I122" i="8"/>
  <c r="G124" i="8"/>
  <c r="H126" i="123" l="1"/>
  <c r="I126" i="123" s="1"/>
  <c r="J126" i="123" s="1"/>
  <c r="I123" i="8"/>
  <c r="G125" i="8"/>
  <c r="H124" i="8"/>
  <c r="H127" i="123" l="1"/>
  <c r="I127" i="123" s="1"/>
  <c r="J127" i="123" s="1"/>
  <c r="I124" i="8"/>
  <c r="G126" i="8"/>
  <c r="H125" i="8"/>
  <c r="H128" i="123" l="1"/>
  <c r="I128" i="123" s="1"/>
  <c r="J128" i="123" s="1"/>
  <c r="I125" i="8"/>
  <c r="G127" i="8"/>
  <c r="H129" i="123" l="1"/>
  <c r="I129" i="123" s="1"/>
  <c r="J129" i="123" s="1"/>
  <c r="I126" i="8"/>
  <c r="G128" i="8"/>
  <c r="H130" i="123" l="1"/>
  <c r="I130" i="123" s="1"/>
  <c r="J130" i="123" s="1"/>
  <c r="I127" i="8"/>
  <c r="G129" i="8"/>
  <c r="H131" i="123" l="1"/>
  <c r="I131" i="123" s="1"/>
  <c r="J131" i="123" s="1"/>
  <c r="I128" i="8"/>
  <c r="G130" i="8"/>
  <c r="H132" i="123" l="1"/>
  <c r="I132" i="123" s="1"/>
  <c r="J132" i="123" s="1"/>
  <c r="I129" i="8"/>
  <c r="G131" i="8"/>
  <c r="H130" i="8"/>
  <c r="H133" i="123" l="1"/>
  <c r="I133" i="123" s="1"/>
  <c r="J133" i="123" s="1"/>
  <c r="I130" i="8"/>
  <c r="G132" i="8"/>
  <c r="H134" i="123" l="1"/>
  <c r="I134" i="123" s="1"/>
  <c r="J134" i="123" s="1"/>
  <c r="I131" i="8"/>
  <c r="G133" i="8"/>
  <c r="H135" i="123" l="1"/>
  <c r="I135" i="123" s="1"/>
  <c r="J135" i="123" s="1"/>
  <c r="I132" i="8"/>
  <c r="G134" i="8"/>
  <c r="H133" i="8"/>
  <c r="H136" i="123" l="1"/>
  <c r="I136" i="123" s="1"/>
  <c r="J136" i="123" s="1"/>
  <c r="I133" i="8"/>
  <c r="G135" i="8"/>
  <c r="H137" i="123" l="1"/>
  <c r="I137" i="123" s="1"/>
  <c r="J137" i="123" s="1"/>
  <c r="I134" i="8"/>
  <c r="G136" i="8"/>
  <c r="H135" i="8"/>
  <c r="H138" i="123" l="1"/>
  <c r="I138" i="123" s="1"/>
  <c r="J138" i="123" s="1"/>
  <c r="I135" i="8"/>
  <c r="G137" i="8"/>
  <c r="H136" i="8"/>
  <c r="H139" i="123" l="1"/>
  <c r="I139" i="123" s="1"/>
  <c r="J139" i="123" s="1"/>
  <c r="I136" i="8"/>
  <c r="G138" i="8"/>
  <c r="H140" i="123" l="1"/>
  <c r="I140" i="123" s="1"/>
  <c r="J140" i="123" s="1"/>
  <c r="I137" i="8"/>
  <c r="G139" i="8"/>
  <c r="H138" i="8"/>
  <c r="H141" i="123" l="1"/>
  <c r="I141" i="123" s="1"/>
  <c r="J141" i="123" s="1"/>
  <c r="I138" i="8"/>
  <c r="G140" i="8"/>
  <c r="H139" i="8"/>
  <c r="H142" i="123" l="1"/>
  <c r="I142" i="123" s="1"/>
  <c r="J142" i="123" s="1"/>
  <c r="I139" i="8"/>
  <c r="G141" i="8"/>
  <c r="H140" i="8"/>
  <c r="H143" i="123" l="1"/>
  <c r="I143" i="123" s="1"/>
  <c r="J143" i="123" s="1"/>
  <c r="I140" i="8"/>
  <c r="G142" i="8"/>
  <c r="H141" i="8"/>
  <c r="H144" i="123" l="1"/>
  <c r="I144" i="123" s="1"/>
  <c r="J144" i="123" s="1"/>
  <c r="I141" i="8"/>
  <c r="G143" i="8"/>
  <c r="H145" i="123" l="1"/>
  <c r="I145" i="123" s="1"/>
  <c r="J145" i="123" s="1"/>
  <c r="I142" i="8"/>
  <c r="G144" i="8"/>
  <c r="H146" i="123" l="1"/>
  <c r="I146" i="123" s="1"/>
  <c r="J146" i="123" s="1"/>
  <c r="I143" i="8"/>
  <c r="G145" i="8"/>
  <c r="H147" i="123" l="1"/>
  <c r="I147" i="123" s="1"/>
  <c r="J147" i="123" s="1"/>
  <c r="I144" i="8"/>
  <c r="G146" i="8"/>
  <c r="H148" i="123" l="1"/>
  <c r="I148" i="123" s="1"/>
  <c r="J148" i="123" s="1"/>
  <c r="I145" i="8"/>
  <c r="G147" i="8"/>
  <c r="H146" i="8"/>
  <c r="H149" i="123" l="1"/>
  <c r="I149" i="123" s="1"/>
  <c r="J149" i="123" s="1"/>
  <c r="I146" i="8"/>
  <c r="G148" i="8"/>
  <c r="H147" i="8"/>
  <c r="H150" i="123" l="1"/>
  <c r="I150" i="123" s="1"/>
  <c r="J150" i="123" s="1"/>
  <c r="I147" i="8"/>
  <c r="G149" i="8"/>
  <c r="H151" i="123" l="1"/>
  <c r="I151" i="123" s="1"/>
  <c r="J151" i="123" s="1"/>
  <c r="I148" i="8"/>
  <c r="G150" i="8"/>
  <c r="H152" i="123" l="1"/>
  <c r="I152" i="123" s="1"/>
  <c r="J152" i="123" s="1"/>
  <c r="I149" i="8"/>
  <c r="G151" i="8"/>
  <c r="H153" i="123" l="1"/>
  <c r="I153" i="123" s="1"/>
  <c r="J153" i="123" s="1"/>
  <c r="I150" i="8"/>
  <c r="G152" i="8"/>
  <c r="H154" i="123" l="1"/>
  <c r="I154" i="123" s="1"/>
  <c r="J154" i="123" s="1"/>
  <c r="I151" i="8"/>
  <c r="G153" i="8"/>
  <c r="H155" i="123" l="1"/>
  <c r="I155" i="123" s="1"/>
  <c r="J155" i="123" s="1"/>
  <c r="I152" i="8"/>
  <c r="I153" i="8"/>
  <c r="G154" i="8"/>
  <c r="H156" i="123" l="1"/>
  <c r="I156" i="123" s="1"/>
  <c r="J156" i="123" s="1"/>
  <c r="G155" i="8"/>
  <c r="H154" i="8"/>
  <c r="H157" i="123" l="1"/>
  <c r="I157" i="123" s="1"/>
  <c r="J157" i="123" s="1"/>
  <c r="I154" i="8"/>
  <c r="G156" i="8"/>
  <c r="I155" i="8"/>
  <c r="H158" i="123" l="1"/>
  <c r="I158" i="123" s="1"/>
  <c r="J158" i="123" s="1"/>
  <c r="G157" i="8"/>
  <c r="H156" i="8"/>
  <c r="H159" i="123" l="1"/>
  <c r="I159" i="123" s="1"/>
  <c r="J159" i="123" s="1"/>
  <c r="I156" i="8"/>
  <c r="G158" i="8"/>
  <c r="H157" i="8"/>
  <c r="I157" i="8" s="1"/>
  <c r="H160" i="123" l="1"/>
  <c r="I160" i="123" s="1"/>
  <c r="J160" i="123" s="1"/>
  <c r="G159" i="8"/>
  <c r="H161" i="123" l="1"/>
  <c r="I161" i="123" s="1"/>
  <c r="J161" i="123" s="1"/>
  <c r="I158" i="8"/>
  <c r="I159" i="8"/>
  <c r="G160" i="8"/>
  <c r="H162" i="123" l="1"/>
  <c r="I162" i="123" s="1"/>
  <c r="J162" i="123" s="1"/>
  <c r="G161" i="8"/>
  <c r="H160" i="8"/>
  <c r="H163" i="123" l="1"/>
  <c r="I163" i="123" s="1"/>
  <c r="J163" i="123" s="1"/>
  <c r="I160" i="8"/>
  <c r="G162" i="8"/>
  <c r="H161" i="8"/>
  <c r="I161" i="8" s="1"/>
  <c r="H164" i="123" l="1"/>
  <c r="I164" i="123" s="1"/>
  <c r="J164" i="123" s="1"/>
  <c r="G163" i="8"/>
  <c r="H162" i="8"/>
  <c r="H165" i="123" l="1"/>
  <c r="I165" i="123" s="1"/>
  <c r="J165" i="123" s="1"/>
  <c r="I162" i="8"/>
  <c r="G164" i="8"/>
  <c r="H163" i="8"/>
  <c r="I163" i="8" s="1"/>
  <c r="H166" i="123" l="1"/>
  <c r="I166" i="123" s="1"/>
  <c r="J166" i="123" s="1"/>
  <c r="G165" i="8"/>
  <c r="H167" i="123" l="1"/>
  <c r="I167" i="123" s="1"/>
  <c r="J167" i="123" s="1"/>
  <c r="I164" i="8"/>
  <c r="G166" i="8"/>
  <c r="I165" i="8"/>
  <c r="H168" i="123" l="1"/>
  <c r="I168" i="123" s="1"/>
  <c r="J168" i="123" s="1"/>
  <c r="G167" i="8"/>
  <c r="H166" i="8"/>
  <c r="H169" i="123" l="1"/>
  <c r="I169" i="123" s="1"/>
  <c r="J169" i="123" s="1"/>
  <c r="I166" i="8"/>
  <c r="I167" i="8"/>
  <c r="G168" i="8"/>
  <c r="H170" i="123" l="1"/>
  <c r="I170" i="123" s="1"/>
  <c r="J170" i="123" s="1"/>
  <c r="G169" i="8"/>
  <c r="H168" i="8"/>
  <c r="H171" i="123" l="1"/>
  <c r="I171" i="123" s="1"/>
  <c r="J171" i="123" s="1"/>
  <c r="I168" i="8"/>
  <c r="G170" i="8"/>
  <c r="H169" i="8"/>
  <c r="I169" i="8" s="1"/>
  <c r="H173" i="123" l="1"/>
  <c r="H172" i="123"/>
  <c r="I172" i="123" s="1"/>
  <c r="J172" i="123" s="1"/>
  <c r="G171" i="8"/>
  <c r="H170" i="8"/>
  <c r="H132" i="124" l="1"/>
  <c r="I173" i="123"/>
  <c r="H174" i="123"/>
  <c r="I170" i="8"/>
  <c r="G172" i="8"/>
  <c r="H171" i="8"/>
  <c r="I171" i="8" s="1"/>
  <c r="I132" i="124" l="1"/>
  <c r="J173" i="123"/>
  <c r="I174" i="123"/>
  <c r="G173" i="8"/>
  <c r="I172" i="8" l="1"/>
  <c r="G174" i="8"/>
  <c r="I173" i="8" l="1"/>
  <c r="G175" i="8"/>
  <c r="H174" i="8"/>
  <c r="I174" i="8" l="1"/>
  <c r="G176" i="8"/>
  <c r="I175" i="8" l="1"/>
  <c r="G177" i="8"/>
  <c r="H176" i="8"/>
  <c r="I176" i="8" l="1"/>
  <c r="G178" i="8"/>
  <c r="H177" i="8"/>
  <c r="I177" i="8" l="1"/>
  <c r="G179" i="8"/>
  <c r="H178" i="8"/>
  <c r="I178" i="8" l="1"/>
  <c r="G180" i="8"/>
  <c r="H179" i="8"/>
  <c r="I179" i="8" l="1"/>
  <c r="G181" i="8"/>
  <c r="I180" i="8" l="1"/>
  <c r="G182" i="8"/>
  <c r="I181" i="8" l="1"/>
  <c r="G183" i="8"/>
  <c r="I182" i="8" l="1"/>
  <c r="G184" i="8"/>
  <c r="I183" i="8" l="1"/>
  <c r="G185" i="8"/>
  <c r="H184" i="8"/>
  <c r="I184" i="8" l="1"/>
  <c r="G186" i="8"/>
  <c r="H185" i="8"/>
  <c r="I185" i="8" l="1"/>
  <c r="G187" i="8"/>
  <c r="H186" i="8"/>
  <c r="I186" i="8" l="1"/>
  <c r="G188" i="8"/>
  <c r="H187" i="8"/>
  <c r="I187" i="8" l="1"/>
  <c r="G189" i="8"/>
  <c r="I188" i="8" l="1"/>
  <c r="G190" i="8"/>
  <c r="I189" i="8" l="1"/>
  <c r="G191" i="8"/>
  <c r="I190" i="8" l="1"/>
  <c r="G192" i="8"/>
  <c r="I191" i="8" l="1"/>
  <c r="G193" i="8"/>
  <c r="H192" i="8"/>
  <c r="I192" i="8" l="1"/>
  <c r="G194" i="8"/>
  <c r="H193" i="8"/>
  <c r="I193" i="8" l="1"/>
  <c r="G195" i="8"/>
  <c r="H194" i="8"/>
  <c r="I194" i="8" l="1"/>
  <c r="G196" i="8"/>
  <c r="H195" i="8"/>
  <c r="I195" i="8" l="1"/>
  <c r="G197" i="8"/>
  <c r="I196" i="8" l="1"/>
  <c r="G198" i="8"/>
  <c r="I197" i="8" l="1"/>
  <c r="G199" i="8"/>
  <c r="I198" i="8" l="1"/>
  <c r="G200" i="8"/>
  <c r="I199" i="8" l="1"/>
  <c r="G201" i="8"/>
  <c r="H200" i="8"/>
  <c r="I200" i="8" l="1"/>
  <c r="G202" i="8"/>
  <c r="H201" i="8"/>
  <c r="I201" i="8" l="1"/>
  <c r="G203" i="8"/>
  <c r="H202" i="8"/>
  <c r="I202" i="8" l="1"/>
  <c r="G204" i="8"/>
  <c r="H203" i="8"/>
  <c r="I203" i="8" l="1"/>
  <c r="G205" i="8"/>
  <c r="I204" i="8" l="1"/>
  <c r="G206" i="8"/>
  <c r="H205" i="8"/>
  <c r="I205" i="8" l="1"/>
  <c r="G207" i="8"/>
  <c r="H206" i="8"/>
  <c r="I206" i="8" l="1"/>
  <c r="G208" i="8"/>
  <c r="I207" i="8" l="1"/>
  <c r="G209" i="8"/>
  <c r="H208" i="8"/>
  <c r="I208" i="8" l="1"/>
  <c r="G210" i="8"/>
  <c r="H209" i="8"/>
  <c r="I209" i="8" l="1"/>
  <c r="G211" i="8"/>
  <c r="H210" i="8"/>
  <c r="I210" i="8" l="1"/>
  <c r="G212" i="8"/>
  <c r="H211" i="8"/>
  <c r="I211" i="8" l="1"/>
  <c r="G213" i="8"/>
  <c r="I212" i="8" l="1"/>
  <c r="G214" i="8"/>
  <c r="I213" i="8" l="1"/>
  <c r="G215" i="8"/>
  <c r="H214" i="8"/>
  <c r="I214" i="8" l="1"/>
  <c r="G216" i="8"/>
  <c r="H215" i="8"/>
  <c r="I215" i="8" l="1"/>
  <c r="G217" i="8"/>
  <c r="H216" i="8"/>
  <c r="I216" i="8" l="1"/>
  <c r="G218" i="8"/>
  <c r="H217" i="8"/>
  <c r="I217" i="8" l="1"/>
  <c r="G219" i="8"/>
  <c r="I218" i="8" l="1"/>
  <c r="G220" i="8"/>
  <c r="H219" i="8"/>
  <c r="I219" i="8" l="1"/>
  <c r="G221" i="8"/>
  <c r="H220" i="8"/>
  <c r="I220" i="8" l="1"/>
  <c r="G222" i="8"/>
  <c r="H221" i="8"/>
  <c r="I221" i="8" l="1"/>
  <c r="G223" i="8"/>
  <c r="H222" i="8"/>
  <c r="I222" i="8" l="1"/>
  <c r="G224" i="8"/>
  <c r="H223" i="8"/>
  <c r="I223" i="8" l="1"/>
  <c r="G225" i="8"/>
  <c r="H224" i="8"/>
  <c r="I224" i="8" l="1"/>
  <c r="G226" i="8"/>
  <c r="H225" i="8"/>
  <c r="I225" i="8" l="1"/>
  <c r="G227" i="8"/>
  <c r="H226" i="8"/>
  <c r="I226" i="8" l="1"/>
  <c r="G228" i="8"/>
  <c r="H227" i="8"/>
  <c r="I227" i="8" l="1"/>
  <c r="G229" i="8"/>
  <c r="H228" i="8"/>
  <c r="I228" i="8" l="1"/>
  <c r="H229" i="8"/>
  <c r="G230" i="8"/>
  <c r="I229" i="8" l="1"/>
  <c r="G231" i="8"/>
  <c r="H230" i="8"/>
  <c r="I230" i="8" l="1"/>
  <c r="G232" i="8"/>
  <c r="H231" i="8"/>
  <c r="I231" i="8" l="1"/>
  <c r="G233" i="8"/>
  <c r="H232" i="8"/>
  <c r="I232" i="8" l="1"/>
  <c r="G234" i="8"/>
  <c r="H233" i="8"/>
  <c r="I233" i="8" l="1"/>
  <c r="G235" i="8"/>
  <c r="H234" i="8"/>
  <c r="I234" i="8" l="1"/>
  <c r="G236" i="8"/>
  <c r="H235" i="8"/>
  <c r="I235" i="8" l="1"/>
  <c r="G237" i="8"/>
  <c r="H236" i="8"/>
  <c r="I236" i="8" l="1"/>
  <c r="H237" i="8"/>
  <c r="G238" i="8"/>
  <c r="I237" i="8" l="1"/>
  <c r="G239" i="8"/>
  <c r="H238" i="8"/>
  <c r="I238" i="8" l="1"/>
  <c r="G240" i="8"/>
  <c r="H239" i="8"/>
  <c r="I239" i="8" l="1"/>
  <c r="G241" i="8"/>
  <c r="H240" i="8"/>
  <c r="I240" i="8" l="1"/>
  <c r="G242" i="8"/>
  <c r="H241" i="8"/>
  <c r="I241" i="8" l="1"/>
  <c r="G243" i="8"/>
  <c r="H242" i="8"/>
  <c r="I242" i="8" l="1"/>
  <c r="G244" i="8"/>
  <c r="H243" i="8"/>
  <c r="I243" i="8" l="1"/>
  <c r="G245" i="8"/>
  <c r="H244" i="8"/>
  <c r="I244" i="8" l="1"/>
  <c r="G246" i="8"/>
  <c r="H245" i="8"/>
  <c r="I245" i="8" l="1"/>
  <c r="G247" i="8"/>
  <c r="H246" i="8"/>
  <c r="I246" i="8" l="1"/>
  <c r="G248" i="8"/>
  <c r="H247" i="8"/>
  <c r="I247" i="8" l="1"/>
  <c r="G249" i="8"/>
  <c r="H248" i="8"/>
  <c r="I248" i="8" l="1"/>
  <c r="G250" i="8"/>
  <c r="H249" i="8"/>
  <c r="I249" i="8" l="1"/>
  <c r="G251" i="8"/>
  <c r="H250" i="8"/>
  <c r="I250" i="8" l="1"/>
  <c r="G252" i="8"/>
  <c r="H251" i="8"/>
  <c r="I251" i="8" l="1"/>
  <c r="G253" i="8"/>
  <c r="H252" i="8"/>
  <c r="I252" i="8" l="1"/>
  <c r="G254" i="8"/>
  <c r="H253" i="8"/>
  <c r="I253" i="8" l="1"/>
  <c r="G255" i="8"/>
  <c r="H254" i="8"/>
  <c r="I254" i="8" l="1"/>
  <c r="G256" i="8"/>
  <c r="H255" i="8"/>
  <c r="I255" i="8" l="1"/>
  <c r="G257" i="8"/>
  <c r="H256" i="8"/>
  <c r="I256" i="8" l="1"/>
  <c r="G258" i="8"/>
  <c r="H257" i="8"/>
  <c r="I257" i="8" l="1"/>
  <c r="G259" i="8"/>
  <c r="H258" i="8"/>
  <c r="I258" i="8" l="1"/>
  <c r="G260" i="8"/>
  <c r="H259" i="8"/>
  <c r="I259" i="8" l="1"/>
  <c r="G261" i="8"/>
  <c r="H260" i="8"/>
  <c r="I260" i="8" l="1"/>
  <c r="H261" i="8"/>
  <c r="G262" i="8"/>
  <c r="I261" i="8" l="1"/>
  <c r="G263" i="8"/>
  <c r="H262" i="8"/>
  <c r="I262" i="8" l="1"/>
  <c r="G264" i="8"/>
  <c r="H263" i="8"/>
  <c r="I263" i="8" l="1"/>
  <c r="G265" i="8"/>
  <c r="H264" i="8"/>
  <c r="I264" i="8" l="1"/>
  <c r="G266" i="8"/>
  <c r="H265" i="8"/>
  <c r="I265" i="8" l="1"/>
  <c r="G267" i="8"/>
  <c r="H266" i="8"/>
  <c r="I266" i="8" l="1"/>
  <c r="H267" i="8"/>
  <c r="G268" i="8"/>
  <c r="I267" i="8" l="1"/>
  <c r="G269" i="8"/>
  <c r="H268" i="8"/>
  <c r="I268" i="8" l="1"/>
  <c r="G270" i="8"/>
  <c r="H269" i="8"/>
  <c r="I269" i="8" l="1"/>
  <c r="G271" i="8"/>
  <c r="H270" i="8"/>
  <c r="I270" i="8" l="1"/>
  <c r="G272" i="8"/>
  <c r="H271" i="8"/>
  <c r="I271" i="8" l="1"/>
  <c r="G273" i="8"/>
  <c r="H272" i="8"/>
  <c r="I272" i="8" l="1"/>
  <c r="G274" i="8"/>
  <c r="H273" i="8"/>
  <c r="I273" i="8" l="1"/>
  <c r="G275" i="8"/>
  <c r="H274" i="8"/>
  <c r="I274" i="8" l="1"/>
  <c r="H275" i="8"/>
  <c r="G276" i="8"/>
  <c r="I275" i="8" l="1"/>
  <c r="G277" i="8"/>
  <c r="H276" i="8"/>
  <c r="I276" i="8" l="1"/>
  <c r="G278" i="8"/>
  <c r="H277" i="8"/>
  <c r="I277" i="8" l="1"/>
  <c r="G279" i="8"/>
  <c r="H278" i="8"/>
  <c r="I278" i="8" l="1"/>
  <c r="G280" i="8"/>
  <c r="H279" i="8"/>
  <c r="I279" i="8" l="1"/>
  <c r="G281" i="8"/>
  <c r="H280" i="8"/>
  <c r="I280" i="8" l="1"/>
  <c r="G282" i="8"/>
  <c r="H281" i="8"/>
  <c r="I281" i="8" l="1"/>
  <c r="G283" i="8"/>
  <c r="H282" i="8"/>
  <c r="I282" i="8" l="1"/>
  <c r="H283" i="8"/>
  <c r="G284" i="8"/>
  <c r="I283" i="8" l="1"/>
  <c r="G285" i="8"/>
  <c r="H284" i="8"/>
  <c r="I284" i="8" l="1"/>
  <c r="G286" i="8"/>
  <c r="H285" i="8"/>
  <c r="I285" i="8" l="1"/>
  <c r="G287" i="8"/>
  <c r="H286" i="8"/>
  <c r="I286" i="8" l="1"/>
  <c r="G288" i="8"/>
  <c r="H287" i="8"/>
  <c r="I287" i="8" l="1"/>
  <c r="G289" i="8"/>
  <c r="H288" i="8"/>
  <c r="I288" i="8" l="1"/>
  <c r="G290" i="8"/>
  <c r="H289" i="8"/>
  <c r="I289" i="8" l="1"/>
  <c r="G291" i="8"/>
  <c r="H290" i="8"/>
  <c r="I290" i="8" l="1"/>
  <c r="H291" i="8"/>
  <c r="G292" i="8"/>
  <c r="I291" i="8" l="1"/>
  <c r="G293" i="8"/>
  <c r="H292" i="8"/>
  <c r="I292" i="8" l="1"/>
  <c r="G294" i="8"/>
  <c r="H293" i="8"/>
  <c r="I293" i="8" l="1"/>
  <c r="G295" i="8"/>
  <c r="H294" i="8"/>
  <c r="I294" i="8" l="1"/>
  <c r="G296" i="8"/>
  <c r="H295" i="8"/>
  <c r="I295" i="8" l="1"/>
  <c r="G297" i="8"/>
  <c r="H296" i="8"/>
  <c r="I296" i="8" s="1"/>
  <c r="G298" i="8" l="1"/>
  <c r="H297" i="8"/>
  <c r="I297" i="8" s="1"/>
  <c r="G299" i="8" l="1"/>
  <c r="H298" i="8"/>
  <c r="I298" i="8" s="1"/>
  <c r="H299" i="8" l="1"/>
  <c r="I299" i="8" s="1"/>
  <c r="G300" i="8"/>
  <c r="G301" i="8" l="1"/>
  <c r="H300" i="8"/>
  <c r="I300" i="8" s="1"/>
  <c r="G302" i="8" l="1"/>
  <c r="H301" i="8"/>
  <c r="I301" i="8" s="1"/>
  <c r="H302" i="8" l="1"/>
  <c r="I302" i="8" s="1"/>
  <c r="G303" i="8"/>
  <c r="H303" i="8" s="1"/>
  <c r="I303" i="8" s="1"/>
  <c r="I304" i="8" l="1"/>
  <c r="H304" i="8"/>
</calcChain>
</file>

<file path=xl/sharedStrings.xml><?xml version="1.0" encoding="utf-8"?>
<sst xmlns="http://schemas.openxmlformats.org/spreadsheetml/2006/main" count="1338" uniqueCount="61">
  <si>
    <t>Sr. No.</t>
  </si>
  <si>
    <t>Floor No.</t>
  </si>
  <si>
    <t>Comp.</t>
  </si>
  <si>
    <t xml:space="preserve">Built up Area in 
Sq. ft. 
</t>
  </si>
  <si>
    <t>Total</t>
  </si>
  <si>
    <t xml:space="preserve">Total Number of Flats </t>
  </si>
  <si>
    <t>Carpet Area in Sq. Ft.</t>
  </si>
  <si>
    <t>Built up Area in Sq. Ft.</t>
  </si>
  <si>
    <t>Project</t>
  </si>
  <si>
    <t>Date</t>
  </si>
  <si>
    <t>Flat</t>
  </si>
  <si>
    <t>Value</t>
  </si>
  <si>
    <t>1BHK</t>
  </si>
  <si>
    <t>2BHK</t>
  </si>
  <si>
    <t>1 BHK</t>
  </si>
  <si>
    <t>2 BHK</t>
  </si>
  <si>
    <t>3 BHK</t>
  </si>
  <si>
    <t>3BHK</t>
  </si>
  <si>
    <t xml:space="preserve">As per Builder RERA Carpet Area in 
Sq. ft. 
</t>
  </si>
  <si>
    <t xml:space="preserve">  As per Approved Plan                     Flat No.</t>
  </si>
  <si>
    <t>Tot -4</t>
  </si>
  <si>
    <t>Tot - 4</t>
  </si>
  <si>
    <t>Ref</t>
  </si>
  <si>
    <t>Sale / Rehab</t>
  </si>
  <si>
    <t>Sale</t>
  </si>
  <si>
    <t>Rehab</t>
  </si>
  <si>
    <t>CA</t>
  </si>
  <si>
    <t>Rate</t>
  </si>
  <si>
    <r>
      <t xml:space="preserve">Rate per 
Sq. ft. on Carpet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</si>
  <si>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</si>
  <si>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Final Realizable Value after completion of flat                           (including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</si>
  <si>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</si>
  <si>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</si>
  <si>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Typical - 3-5, 7-12 &amp; 14-19th flr</t>
  </si>
  <si>
    <t>3 to 46th Flr</t>
  </si>
  <si>
    <t>1 &amp; 4</t>
  </si>
  <si>
    <t>20 to 46th Flr</t>
  </si>
  <si>
    <t>5 &amp; 8</t>
  </si>
  <si>
    <t>2 &amp; 3</t>
  </si>
  <si>
    <t>3 to 45th Flr</t>
  </si>
  <si>
    <t>6 &amp; 7</t>
  </si>
  <si>
    <t>21-26, 28-33, 35-40 &amp; 42-45th Flr</t>
  </si>
  <si>
    <t>Tot - 8</t>
  </si>
  <si>
    <t>Tot - 6</t>
  </si>
  <si>
    <t xml:space="preserve">6 &amp; 13th Flr </t>
  </si>
  <si>
    <t>20, 27th &amp; 34th Flr (Ref)</t>
  </si>
  <si>
    <t>Re</t>
  </si>
  <si>
    <t>41st Flr</t>
  </si>
  <si>
    <t>46th Flr</t>
  </si>
  <si>
    <t>15.02.2024</t>
  </si>
  <si>
    <t>Rate CA</t>
  </si>
  <si>
    <t>01.08.2023</t>
  </si>
  <si>
    <t>13.09.2023</t>
  </si>
  <si>
    <t>11.09.2023</t>
  </si>
  <si>
    <t>24.03.2023</t>
  </si>
  <si>
    <t>26.05.2023</t>
  </si>
  <si>
    <t>20.06.2023</t>
  </si>
  <si>
    <t xml:space="preserve">1 BHK - 46                                                                                                                               2 BHK - 105                                                 3 BHK - 21                                              </t>
  </si>
  <si>
    <t xml:space="preserve">1 BHK - 42                                                                                                                               2 BHK - 57                                                 3 BHK - 31                                              </t>
  </si>
  <si>
    <r>
      <t>Market Value (</t>
    </r>
    <r>
      <rPr>
        <b/>
        <sz val="10"/>
        <color theme="1"/>
        <rFont val="Rupee Foradian"/>
        <family val="2"/>
      </rPr>
      <t>`</t>
    </r>
    <r>
      <rPr>
        <b/>
        <sz val="10"/>
        <color theme="1"/>
        <rFont val="Arial Narrow"/>
        <family val="2"/>
      </rPr>
      <t>)</t>
    </r>
  </si>
  <si>
    <r>
      <t>Realizable Value                       in (</t>
    </r>
    <r>
      <rPr>
        <b/>
        <sz val="7.5"/>
        <color theme="1"/>
        <rFont val="Rupee Foradian"/>
        <family val="2"/>
      </rPr>
      <t>`</t>
    </r>
    <r>
      <rPr>
        <b/>
        <sz val="7.5"/>
        <color theme="1"/>
        <rFont val="Arial Narrow"/>
        <family val="2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</si>
</sst>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333333"/>
      <name val="Open Sans"/>
      <family val="2"/>
    </font>
    <font>
      <b/>
      <sz val="10"/>
      <color rgb="FFFF0000"/>
      <name val="Arial Narrow"/>
      <family val="2"/>
    </font>
    <font>
      <sz val="8"/>
      <name val="Calibri"/>
      <family val="2"/>
      <scheme val="minor"/>
    </font>
    <font>
      <b/>
      <sz val="7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 Narrow"/>
      <family val="2"/>
    </font>
    <font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7.5"/>
      <color theme="1"/>
      <name val="Arial Narrow"/>
      <family val="2"/>
    </font>
    <font>
      <b/>
      <sz val="10"/>
      <color theme="1"/>
      <name val="Rupee Foradian"/>
      <family val="2"/>
    </font>
    <font>
      <b/>
      <sz val="7.5"/>
      <color theme="1"/>
      <name val="Rupee Foradian"/>
      <family val="2"/>
    </font>
    <font>
      <sz val="11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0" applyFont="1"/>
    <xf numFmtId="1" fontId="0" fillId="0" borderId="0" xfId="0" applyNumberFormat="1"/>
    <xf numFmtId="0" fontId="3" fillId="0" borderId="0" xfId="0" applyFont="1"/>
    <xf numFmtId="43" fontId="3" fillId="0" borderId="0" xfId="3" applyFont="1"/>
    <xf numFmtId="43" fontId="0" fillId="0" borderId="0" xfId="0" applyNumberFormat="1"/>
    <xf numFmtId="43" fontId="0" fillId="0" borderId="0" xfId="3" applyFont="1"/>
    <xf numFmtId="43" fontId="3" fillId="0" borderId="0" xfId="0" applyNumberFormat="1" applyFont="1"/>
    <xf numFmtId="0" fontId="4" fillId="0" borderId="0" xfId="0" applyFont="1"/>
    <xf numFmtId="0" fontId="5" fillId="2" borderId="3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43" fontId="2" fillId="0" borderId="0" xfId="3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/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43" fontId="0" fillId="0" borderId="0" xfId="3" applyFont="1" applyAlignment="1">
      <alignment vertical="center"/>
    </xf>
    <xf numFmtId="43" fontId="0" fillId="0" borderId="0" xfId="0" applyNumberFormat="1" applyAlignment="1">
      <alignment vertical="center"/>
    </xf>
    <xf numFmtId="165" fontId="3" fillId="0" borderId="0" xfId="0" applyNumberFormat="1" applyFont="1"/>
    <xf numFmtId="0" fontId="8" fillId="5" borderId="1" xfId="0" applyFont="1" applyFill="1" applyBorder="1" applyAlignment="1">
      <alignment horizontal="center" vertical="top" wrapText="1"/>
    </xf>
    <xf numFmtId="1" fontId="9" fillId="0" borderId="1" xfId="0" applyNumberFormat="1" applyFont="1" applyBorder="1" applyAlignment="1">
      <alignment horizontal="center"/>
    </xf>
    <xf numFmtId="1" fontId="9" fillId="0" borderId="1" xfId="0" applyNumberFormat="1" applyFont="1" applyBorder="1" applyAlignment="1">
      <alignment horizontal="center" vertical="center" wrapText="1"/>
    </xf>
    <xf numFmtId="165" fontId="9" fillId="0" borderId="1" xfId="3" applyNumberFormat="1" applyFont="1" applyFill="1" applyBorder="1" applyAlignment="1">
      <alignment horizontal="center" vertical="center" wrapText="1"/>
    </xf>
    <xf numFmtId="1" fontId="9" fillId="0" borderId="1" xfId="2" applyNumberFormat="1" applyFont="1" applyBorder="1" applyAlignment="1">
      <alignment horizontal="center" vertical="top" wrapText="1"/>
    </xf>
    <xf numFmtId="165" fontId="9" fillId="0" borderId="1" xfId="3" applyNumberFormat="1" applyFont="1" applyBorder="1" applyAlignment="1">
      <alignment horizontal="center" vertical="top" wrapText="1"/>
    </xf>
    <xf numFmtId="1" fontId="10" fillId="0" borderId="1" xfId="0" applyNumberFormat="1" applyFont="1" applyBorder="1" applyAlignment="1">
      <alignment horizontal="center"/>
    </xf>
    <xf numFmtId="1" fontId="14" fillId="0" borderId="1" xfId="0" applyNumberFormat="1" applyFont="1" applyBorder="1"/>
    <xf numFmtId="165" fontId="10" fillId="0" borderId="1" xfId="3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3" fillId="0" borderId="0" xfId="0" applyFont="1" applyAlignment="1">
      <alignment horizontal="center" vertical="center"/>
    </xf>
    <xf numFmtId="0" fontId="5" fillId="2" borderId="3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1" fontId="1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3" fillId="4" borderId="0" xfId="0" applyFont="1" applyFill="1"/>
    <xf numFmtId="0" fontId="11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4" fontId="5" fillId="0" borderId="0" xfId="0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165" fontId="0" fillId="0" borderId="0" xfId="0" applyNumberFormat="1" applyFont="1"/>
    <xf numFmtId="43" fontId="0" fillId="0" borderId="0" xfId="0" applyNumberFormat="1" applyFont="1"/>
    <xf numFmtId="43" fontId="0" fillId="0" borderId="0" xfId="3" applyFont="1" applyFill="1"/>
    <xf numFmtId="0" fontId="8" fillId="0" borderId="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 wrapText="1"/>
    </xf>
    <xf numFmtId="165" fontId="10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17" fillId="0" borderId="5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" fontId="0" fillId="0" borderId="0" xfId="0" applyNumberFormat="1" applyFont="1"/>
    <xf numFmtId="43" fontId="2" fillId="0" borderId="0" xfId="0" applyNumberFormat="1" applyFont="1"/>
    <xf numFmtId="0" fontId="17" fillId="0" borderId="1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43" fontId="17" fillId="0" borderId="1" xfId="3" applyFont="1" applyBorder="1" applyAlignment="1">
      <alignment horizontal="center" vertical="center"/>
    </xf>
    <xf numFmtId="43" fontId="17" fillId="0" borderId="2" xfId="3" applyFont="1" applyBorder="1" applyAlignment="1">
      <alignment horizontal="center" vertical="center" wrapText="1"/>
    </xf>
    <xf numFmtId="1" fontId="10" fillId="0" borderId="1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</cellXfs>
  <cellStyles count="6">
    <cellStyle name="Comma" xfId="3" builtinId="3"/>
    <cellStyle name="Comma 2" xfId="1" xr:uid="{00000000-0005-0000-0000-000001000000}"/>
    <cellStyle name="Comma 2 2" xfId="5" xr:uid="{0344C6FC-667B-4C3E-AB6C-286C70109412}"/>
    <cellStyle name="Comma 3" xfId="4" xr:uid="{05EFBA24-75FD-4C73-9EA6-A06B4E698D8E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104269</xdr:colOff>
      <xdr:row>19</xdr:row>
      <xdr:rowOff>135029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F436017-F201-D275-1341-5FF9D411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42445" cy="40010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409080</xdr:colOff>
      <xdr:row>36</xdr:row>
      <xdr:rowOff>23599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37001-D2A5-4975-9461-4E0453929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62680" cy="6881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161925</xdr:rowOff>
    </xdr:from>
    <xdr:to>
      <xdr:col>16</xdr:col>
      <xdr:colOff>409574</xdr:colOff>
      <xdr:row>80</xdr:row>
      <xdr:rowOff>79988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4A9D16-B990-32A3-C56B-96AC4747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29425"/>
          <a:ext cx="10163174" cy="8490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28575</xdr:rowOff>
    </xdr:from>
    <xdr:to>
      <xdr:col>9</xdr:col>
      <xdr:colOff>161925</xdr:colOff>
      <xdr:row>30</xdr:row>
      <xdr:rowOff>28575</xdr:rowOff>
    </xdr:to>
    <xdr:pic>
      <xdr:nvPicPr>
        <xdr:cNvPr id="2" name="Picture 12">
          <a:extLst>
            <a:ext uri="{FF2B5EF4-FFF2-40B4-BE49-F238E27FC236}">
              <a16:creationId xmlns:a16="http://schemas.microsoft.com/office/drawing/2014/main" id="{1F3719E6-93AB-552A-F7D3-D7E8E2138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47" t="7097" r="37799" b="7097"/>
        <a:stretch>
          <a:fillRect/>
        </a:stretch>
      </xdr:blipFill>
      <xdr:spPr bwMode="auto">
        <a:xfrm>
          <a:off x="561975" y="28575"/>
          <a:ext cx="5086350" cy="57150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514350</xdr:colOff>
      <xdr:row>49</xdr:row>
      <xdr:rowOff>161925</xdr:rowOff>
    </xdr:from>
    <xdr:to>
      <xdr:col>13</xdr:col>
      <xdr:colOff>47625</xdr:colOff>
      <xdr:row>70</xdr:row>
      <xdr:rowOff>66361</xdr:rowOff>
    </xdr:to>
    <xdr:pic>
      <xdr:nvPicPr>
        <xdr:cNvPr id="3" name="Picture 21">
          <a:extLst>
            <a:ext uri="{FF2B5EF4-FFF2-40B4-BE49-F238E27FC236}">
              <a16:creationId xmlns:a16="http://schemas.microsoft.com/office/drawing/2014/main" id="{D54C9335-EBC4-838A-32AC-D93DCEFA0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26" t="7755" r="13280" b="16238"/>
        <a:stretch>
          <a:fillRect/>
        </a:stretch>
      </xdr:blipFill>
      <xdr:spPr bwMode="auto">
        <a:xfrm>
          <a:off x="1123950" y="9496425"/>
          <a:ext cx="6848475" cy="3904936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57150</xdr:colOff>
      <xdr:row>52</xdr:row>
      <xdr:rowOff>0</xdr:rowOff>
    </xdr:to>
    <xdr:sp macro="" textlink="">
      <xdr:nvSpPr>
        <xdr:cNvPr id="3074" name="Text Box 2">
          <a:extLst>
            <a:ext uri="{FF2B5EF4-FFF2-40B4-BE49-F238E27FC236}">
              <a16:creationId xmlns:a16="http://schemas.microsoft.com/office/drawing/2014/main" id="{DCCDD679-A607-E83C-0890-51CBC2B9AE78}"/>
            </a:ext>
          </a:extLst>
        </xdr:cNvPr>
        <xdr:cNvSpPr txBox="1">
          <a:spLocks noChangeArrowheads="1"/>
        </xdr:cNvSpPr>
      </xdr:nvSpPr>
      <xdr:spPr bwMode="auto">
        <a:xfrm>
          <a:off x="609600" y="9334500"/>
          <a:ext cx="666750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Copy of Amended Approved Plan No. 0188 / 2019 / (996) / C / Ward / Bhuleshwar / 337 date 13.05.2022 issued by Municipal Corporation of Greater Mumbai (Number of Copies - Seven - Sheet No. 1/7 to 7/7)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Approved upto: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Project Number of Floors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Ajmera Downtown 1 Basement + Ground / Stilt + 1st &amp; 2nd Floors (Commercial) + 3rd to 19th Floors (Part Residential / Part Parking) + 20th to 46th floors + 47th Floor (Amenity) + 48th (Part) Terrace Upper Floors</a:t>
          </a:r>
        </a:p>
        <a:p>
          <a:pPr algn="l" rtl="0">
            <a:defRPr sz="1000"/>
          </a:pPr>
          <a:endParaRPr lang="en-IN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0</xdr:colOff>
      <xdr:row>49</xdr:row>
      <xdr:rowOff>0</xdr:rowOff>
    </xdr:from>
    <xdr:to>
      <xdr:col>2</xdr:col>
      <xdr:colOff>57150</xdr:colOff>
      <xdr:row>52</xdr:row>
      <xdr:rowOff>0</xdr:rowOff>
    </xdr:to>
    <xdr:sp macro="" textlink="">
      <xdr:nvSpPr>
        <xdr:cNvPr id="3075" name="Text Box 3">
          <a:extLst>
            <a:ext uri="{FF2B5EF4-FFF2-40B4-BE49-F238E27FC236}">
              <a16:creationId xmlns:a16="http://schemas.microsoft.com/office/drawing/2014/main" id="{663891C1-B821-987E-C0DA-D0B83C7F2650}"/>
            </a:ext>
          </a:extLst>
        </xdr:cNvPr>
        <xdr:cNvSpPr txBox="1">
          <a:spLocks noChangeArrowheads="1"/>
        </xdr:cNvSpPr>
      </xdr:nvSpPr>
      <xdr:spPr bwMode="auto">
        <a:xfrm>
          <a:off x="609600" y="9334500"/>
          <a:ext cx="666750" cy="571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Copy of Amended Approved Plan No. 0188 / 2019 / (996) / C / Ward / Bhuleshwar / 337 date 13.05.2022 issued by Municipal Corporation of Greater Mumbai (Number of Copies - Seven - Sheet No. 1/7 to 7/7)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Approved upto: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Project Number of Floors</a:t>
          </a:r>
        </a:p>
        <a:p>
          <a:pPr algn="l" rtl="0">
            <a:defRPr sz="1000"/>
          </a:pPr>
          <a:r>
            <a:rPr lang="en-IN"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Ajmera Downtown 1 Basement + Ground / Stilt + 1st &amp; 2nd Floors (Commercial) + 3rd to 19th Floors (Part Residential / Part Parking) + 20th to 46th floors + 47th Floor (Amenity) + 48th (Part) Terrace Upper Floors</a:t>
          </a:r>
        </a:p>
        <a:p>
          <a:pPr algn="l" rtl="0">
            <a:defRPr sz="1000"/>
          </a:pPr>
          <a:endParaRPr lang="en-IN" sz="1100" b="0" i="0" u="none" strike="noStrike" baseline="0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04"/>
  <sheetViews>
    <sheetView tabSelected="1" zoomScale="190" zoomScaleNormal="190" workbookViewId="0"/>
  </sheetViews>
  <sheetFormatPr defaultRowHeight="15" x14ac:dyDescent="0.25"/>
  <cols>
    <col min="1" max="1" width="4" customWidth="1"/>
    <col min="2" max="2" width="5.85546875" customWidth="1"/>
    <col min="3" max="3" width="3.5703125" customWidth="1"/>
    <col min="4" max="4" width="5.7109375" customWidth="1"/>
    <col min="5" max="5" width="6.7109375" customWidth="1"/>
    <col min="6" max="6" width="6" customWidth="1"/>
    <col min="7" max="7" width="5.7109375" customWidth="1"/>
    <col min="8" max="9" width="11.140625" customWidth="1"/>
    <col min="10" max="10" width="6.5703125" customWidth="1"/>
    <col min="11" max="11" width="9.7109375" customWidth="1"/>
    <col min="12" max="12" width="9.140625" style="39"/>
    <col min="13" max="13" width="10.28515625" bestFit="1" customWidth="1"/>
  </cols>
  <sheetData>
    <row r="1" spans="1:15" ht="56.25" customHeight="1" x14ac:dyDescent="0.25">
      <c r="A1" s="15" t="s">
        <v>0</v>
      </c>
      <c r="B1" s="15" t="s">
        <v>19</v>
      </c>
      <c r="C1" s="15" t="s">
        <v>1</v>
      </c>
      <c r="D1" s="15" t="s">
        <v>2</v>
      </c>
      <c r="E1" s="20" t="s">
        <v>18</v>
      </c>
      <c r="F1" s="15" t="s">
        <v>3</v>
      </c>
      <c r="G1" s="15" t="s">
        <v>28</v>
      </c>
      <c r="H1" s="15" t="s">
        <v>29</v>
      </c>
      <c r="I1" s="15" t="s">
        <v>30</v>
      </c>
      <c r="J1" s="15" t="s">
        <v>31</v>
      </c>
      <c r="K1" s="15" t="s">
        <v>32</v>
      </c>
      <c r="L1" s="44" t="s">
        <v>23</v>
      </c>
    </row>
    <row r="2" spans="1:15" x14ac:dyDescent="0.25">
      <c r="A2" s="16">
        <v>1</v>
      </c>
      <c r="B2" s="16">
        <v>301</v>
      </c>
      <c r="C2" s="16">
        <v>3</v>
      </c>
      <c r="D2" s="34" t="s">
        <v>15</v>
      </c>
      <c r="E2" s="21">
        <v>560</v>
      </c>
      <c r="F2" s="21">
        <f t="shared" ref="F2:F65" si="0">E2*1.1</f>
        <v>616</v>
      </c>
      <c r="G2" s="22">
        <v>45000</v>
      </c>
      <c r="H2" s="23">
        <v>0</v>
      </c>
      <c r="I2" s="23">
        <f>H2*1.08</f>
        <v>0</v>
      </c>
      <c r="J2" s="24">
        <f t="shared" ref="J2" si="1">MROUND((I2*0.025/12),500)</f>
        <v>0</v>
      </c>
      <c r="K2" s="25">
        <f>F2*3500</f>
        <v>2156000</v>
      </c>
      <c r="L2" s="45" t="s">
        <v>25</v>
      </c>
      <c r="N2">
        <v>3</v>
      </c>
      <c r="O2">
        <v>6</v>
      </c>
    </row>
    <row r="3" spans="1:15" x14ac:dyDescent="0.25">
      <c r="A3" s="16">
        <v>2</v>
      </c>
      <c r="B3" s="16">
        <v>302</v>
      </c>
      <c r="C3" s="16">
        <v>3</v>
      </c>
      <c r="D3" s="34" t="s">
        <v>14</v>
      </c>
      <c r="E3" s="21">
        <v>440</v>
      </c>
      <c r="F3" s="21">
        <f t="shared" si="0"/>
        <v>484.00000000000006</v>
      </c>
      <c r="G3" s="22">
        <f>G2</f>
        <v>45000</v>
      </c>
      <c r="H3" s="23">
        <v>0</v>
      </c>
      <c r="I3" s="23">
        <f t="shared" ref="I3:I66" si="2">H3*1.08</f>
        <v>0</v>
      </c>
      <c r="J3" s="24">
        <f t="shared" ref="J3:J66" si="3">MROUND((I3*0.025/12),500)</f>
        <v>0</v>
      </c>
      <c r="K3" s="25">
        <f t="shared" ref="K3:K66" si="4">F3*3500</f>
        <v>1694000.0000000002</v>
      </c>
      <c r="L3" s="45" t="s">
        <v>25</v>
      </c>
      <c r="N3">
        <v>4</v>
      </c>
      <c r="O3">
        <v>6</v>
      </c>
    </row>
    <row r="4" spans="1:15" x14ac:dyDescent="0.25">
      <c r="A4" s="16">
        <v>3</v>
      </c>
      <c r="B4" s="16">
        <v>303</v>
      </c>
      <c r="C4" s="16">
        <v>3</v>
      </c>
      <c r="D4" s="34" t="s">
        <v>14</v>
      </c>
      <c r="E4" s="21">
        <v>440</v>
      </c>
      <c r="F4" s="21">
        <f t="shared" si="0"/>
        <v>484.00000000000006</v>
      </c>
      <c r="G4" s="22">
        <f>G3</f>
        <v>45000</v>
      </c>
      <c r="H4" s="23">
        <v>0</v>
      </c>
      <c r="I4" s="23">
        <f t="shared" si="2"/>
        <v>0</v>
      </c>
      <c r="J4" s="24">
        <f t="shared" si="3"/>
        <v>0</v>
      </c>
      <c r="K4" s="25">
        <f t="shared" si="4"/>
        <v>1694000.0000000002</v>
      </c>
      <c r="L4" s="45" t="s">
        <v>25</v>
      </c>
      <c r="N4">
        <v>5</v>
      </c>
      <c r="O4">
        <v>6</v>
      </c>
    </row>
    <row r="5" spans="1:15" x14ac:dyDescent="0.25">
      <c r="A5" s="16">
        <v>4</v>
      </c>
      <c r="B5" s="16">
        <v>304</v>
      </c>
      <c r="C5" s="16">
        <v>3</v>
      </c>
      <c r="D5" s="34" t="s">
        <v>15</v>
      </c>
      <c r="E5" s="21">
        <v>560</v>
      </c>
      <c r="F5" s="21">
        <f t="shared" si="0"/>
        <v>616</v>
      </c>
      <c r="G5" s="22">
        <f>G4</f>
        <v>45000</v>
      </c>
      <c r="H5" s="23">
        <v>0</v>
      </c>
      <c r="I5" s="23">
        <f t="shared" si="2"/>
        <v>0</v>
      </c>
      <c r="J5" s="24">
        <f t="shared" si="3"/>
        <v>0</v>
      </c>
      <c r="K5" s="25">
        <f t="shared" si="4"/>
        <v>2156000</v>
      </c>
      <c r="L5" s="45" t="s">
        <v>25</v>
      </c>
      <c r="N5">
        <v>6</v>
      </c>
      <c r="O5">
        <v>4</v>
      </c>
    </row>
    <row r="6" spans="1:15" x14ac:dyDescent="0.25">
      <c r="A6" s="16">
        <v>5</v>
      </c>
      <c r="B6" s="16">
        <v>306</v>
      </c>
      <c r="C6" s="16">
        <v>3</v>
      </c>
      <c r="D6" s="34" t="s">
        <v>15</v>
      </c>
      <c r="E6" s="21">
        <v>620</v>
      </c>
      <c r="F6" s="21">
        <f t="shared" si="0"/>
        <v>682</v>
      </c>
      <c r="G6" s="22">
        <f>G5</f>
        <v>45000</v>
      </c>
      <c r="H6" s="23">
        <v>0</v>
      </c>
      <c r="I6" s="23">
        <f t="shared" si="2"/>
        <v>0</v>
      </c>
      <c r="J6" s="24">
        <f t="shared" si="3"/>
        <v>0</v>
      </c>
      <c r="K6" s="25">
        <f t="shared" si="4"/>
        <v>2387000</v>
      </c>
      <c r="L6" s="45" t="s">
        <v>25</v>
      </c>
      <c r="N6">
        <v>7</v>
      </c>
      <c r="O6">
        <v>4</v>
      </c>
    </row>
    <row r="7" spans="1:15" x14ac:dyDescent="0.25">
      <c r="A7" s="16">
        <v>6</v>
      </c>
      <c r="B7" s="16">
        <v>307</v>
      </c>
      <c r="C7" s="16">
        <v>3</v>
      </c>
      <c r="D7" s="34" t="s">
        <v>15</v>
      </c>
      <c r="E7" s="21">
        <v>620</v>
      </c>
      <c r="F7" s="21">
        <f t="shared" si="0"/>
        <v>682</v>
      </c>
      <c r="G7" s="22">
        <f>G6</f>
        <v>45000</v>
      </c>
      <c r="H7" s="23">
        <v>0</v>
      </c>
      <c r="I7" s="23">
        <f t="shared" si="2"/>
        <v>0</v>
      </c>
      <c r="J7" s="24">
        <f t="shared" si="3"/>
        <v>0</v>
      </c>
      <c r="K7" s="25">
        <f t="shared" si="4"/>
        <v>2387000</v>
      </c>
      <c r="L7" s="45" t="s">
        <v>25</v>
      </c>
      <c r="N7">
        <v>8</v>
      </c>
      <c r="O7">
        <v>4</v>
      </c>
    </row>
    <row r="8" spans="1:15" x14ac:dyDescent="0.25">
      <c r="A8" s="16">
        <v>7</v>
      </c>
      <c r="B8" s="16">
        <v>401</v>
      </c>
      <c r="C8" s="16">
        <v>4</v>
      </c>
      <c r="D8" s="34" t="s">
        <v>15</v>
      </c>
      <c r="E8" s="33">
        <v>560</v>
      </c>
      <c r="F8" s="21">
        <f t="shared" si="0"/>
        <v>616</v>
      </c>
      <c r="G8" s="22">
        <f>G7+150</f>
        <v>45150</v>
      </c>
      <c r="H8" s="23">
        <v>0</v>
      </c>
      <c r="I8" s="23">
        <f t="shared" si="2"/>
        <v>0</v>
      </c>
      <c r="J8" s="24">
        <f t="shared" si="3"/>
        <v>0</v>
      </c>
      <c r="K8" s="25">
        <f t="shared" si="4"/>
        <v>2156000</v>
      </c>
      <c r="L8" s="45" t="s">
        <v>25</v>
      </c>
      <c r="N8">
        <v>9</v>
      </c>
      <c r="O8">
        <v>4</v>
      </c>
    </row>
    <row r="9" spans="1:15" x14ac:dyDescent="0.25">
      <c r="A9" s="16">
        <v>8</v>
      </c>
      <c r="B9" s="16">
        <v>402</v>
      </c>
      <c r="C9" s="16">
        <v>4</v>
      </c>
      <c r="D9" s="34" t="s">
        <v>14</v>
      </c>
      <c r="E9" s="33">
        <v>440</v>
      </c>
      <c r="F9" s="21">
        <f t="shared" si="0"/>
        <v>484.00000000000006</v>
      </c>
      <c r="G9" s="22">
        <f>G8</f>
        <v>45150</v>
      </c>
      <c r="H9" s="23">
        <v>0</v>
      </c>
      <c r="I9" s="23">
        <f t="shared" si="2"/>
        <v>0</v>
      </c>
      <c r="J9" s="24">
        <f t="shared" si="3"/>
        <v>0</v>
      </c>
      <c r="K9" s="25">
        <f t="shared" si="4"/>
        <v>1694000.0000000002</v>
      </c>
      <c r="L9" s="45" t="s">
        <v>25</v>
      </c>
      <c r="N9">
        <v>10</v>
      </c>
      <c r="O9">
        <v>5</v>
      </c>
    </row>
    <row r="10" spans="1:15" x14ac:dyDescent="0.25">
      <c r="A10" s="16">
        <v>9</v>
      </c>
      <c r="B10" s="16">
        <v>403</v>
      </c>
      <c r="C10" s="16">
        <v>4</v>
      </c>
      <c r="D10" s="34" t="s">
        <v>14</v>
      </c>
      <c r="E10" s="33">
        <v>440</v>
      </c>
      <c r="F10" s="21">
        <f t="shared" si="0"/>
        <v>484.00000000000006</v>
      </c>
      <c r="G10" s="22">
        <f>G9</f>
        <v>45150</v>
      </c>
      <c r="H10" s="23">
        <v>0</v>
      </c>
      <c r="I10" s="23">
        <f t="shared" si="2"/>
        <v>0</v>
      </c>
      <c r="J10" s="24">
        <f t="shared" si="3"/>
        <v>0</v>
      </c>
      <c r="K10" s="25">
        <f t="shared" si="4"/>
        <v>1694000.0000000002</v>
      </c>
      <c r="L10" s="45" t="s">
        <v>25</v>
      </c>
      <c r="N10">
        <v>11</v>
      </c>
      <c r="O10">
        <v>4</v>
      </c>
    </row>
    <row r="11" spans="1:15" x14ac:dyDescent="0.25">
      <c r="A11" s="16">
        <v>10</v>
      </c>
      <c r="B11" s="16">
        <v>404</v>
      </c>
      <c r="C11" s="16">
        <v>4</v>
      </c>
      <c r="D11" s="34" t="s">
        <v>15</v>
      </c>
      <c r="E11" s="33">
        <v>560</v>
      </c>
      <c r="F11" s="21">
        <f t="shared" si="0"/>
        <v>616</v>
      </c>
      <c r="G11" s="22">
        <f>G10</f>
        <v>45150</v>
      </c>
      <c r="H11" s="23">
        <v>0</v>
      </c>
      <c r="I11" s="23">
        <f t="shared" si="2"/>
        <v>0</v>
      </c>
      <c r="J11" s="24">
        <f t="shared" si="3"/>
        <v>0</v>
      </c>
      <c r="K11" s="25">
        <f t="shared" si="4"/>
        <v>2156000</v>
      </c>
      <c r="L11" s="45" t="s">
        <v>25</v>
      </c>
      <c r="N11">
        <v>12</v>
      </c>
      <c r="O11">
        <v>4</v>
      </c>
    </row>
    <row r="12" spans="1:15" x14ac:dyDescent="0.25">
      <c r="A12" s="16">
        <v>11</v>
      </c>
      <c r="B12" s="16">
        <v>406</v>
      </c>
      <c r="C12" s="16">
        <v>4</v>
      </c>
      <c r="D12" s="34" t="s">
        <v>15</v>
      </c>
      <c r="E12" s="33">
        <v>620</v>
      </c>
      <c r="F12" s="21">
        <f t="shared" si="0"/>
        <v>682</v>
      </c>
      <c r="G12" s="22">
        <f>G11</f>
        <v>45150</v>
      </c>
      <c r="H12" s="23">
        <v>0</v>
      </c>
      <c r="I12" s="23">
        <f t="shared" si="2"/>
        <v>0</v>
      </c>
      <c r="J12" s="24">
        <f t="shared" si="3"/>
        <v>0</v>
      </c>
      <c r="K12" s="25">
        <f t="shared" si="4"/>
        <v>2387000</v>
      </c>
      <c r="L12" s="45" t="s">
        <v>25</v>
      </c>
      <c r="N12">
        <v>13</v>
      </c>
      <c r="O12">
        <v>2</v>
      </c>
    </row>
    <row r="13" spans="1:15" x14ac:dyDescent="0.25">
      <c r="A13" s="16">
        <v>12</v>
      </c>
      <c r="B13" s="16">
        <v>407</v>
      </c>
      <c r="C13" s="16">
        <v>4</v>
      </c>
      <c r="D13" s="34" t="s">
        <v>15</v>
      </c>
      <c r="E13" s="33">
        <v>620</v>
      </c>
      <c r="F13" s="21">
        <f t="shared" si="0"/>
        <v>682</v>
      </c>
      <c r="G13" s="22">
        <f>G12</f>
        <v>45150</v>
      </c>
      <c r="H13" s="23">
        <v>0</v>
      </c>
      <c r="I13" s="23">
        <f t="shared" si="2"/>
        <v>0</v>
      </c>
      <c r="J13" s="24">
        <f t="shared" si="3"/>
        <v>0</v>
      </c>
      <c r="K13" s="25">
        <f t="shared" si="4"/>
        <v>2387000</v>
      </c>
      <c r="L13" s="45" t="s">
        <v>25</v>
      </c>
      <c r="N13">
        <v>14</v>
      </c>
      <c r="O13">
        <v>4</v>
      </c>
    </row>
    <row r="14" spans="1:15" x14ac:dyDescent="0.25">
      <c r="A14" s="16">
        <v>13</v>
      </c>
      <c r="B14" s="16">
        <v>501</v>
      </c>
      <c r="C14" s="16">
        <v>5</v>
      </c>
      <c r="D14" s="34" t="s">
        <v>15</v>
      </c>
      <c r="E14" s="33">
        <v>560</v>
      </c>
      <c r="F14" s="21">
        <f t="shared" si="0"/>
        <v>616</v>
      </c>
      <c r="G14" s="22">
        <f>G13+150</f>
        <v>45300</v>
      </c>
      <c r="H14" s="23">
        <v>0</v>
      </c>
      <c r="I14" s="23">
        <f t="shared" si="2"/>
        <v>0</v>
      </c>
      <c r="J14" s="24">
        <f t="shared" si="3"/>
        <v>0</v>
      </c>
      <c r="K14" s="25">
        <f t="shared" si="4"/>
        <v>2156000</v>
      </c>
      <c r="L14" s="45" t="s">
        <v>25</v>
      </c>
      <c r="N14">
        <v>15</v>
      </c>
      <c r="O14">
        <v>5</v>
      </c>
    </row>
    <row r="15" spans="1:15" x14ac:dyDescent="0.25">
      <c r="A15" s="16">
        <v>14</v>
      </c>
      <c r="B15" s="16">
        <v>502</v>
      </c>
      <c r="C15" s="16">
        <v>5</v>
      </c>
      <c r="D15" s="34" t="s">
        <v>14</v>
      </c>
      <c r="E15" s="33">
        <v>440</v>
      </c>
      <c r="F15" s="21">
        <f t="shared" si="0"/>
        <v>484.00000000000006</v>
      </c>
      <c r="G15" s="22">
        <f>G14</f>
        <v>45300</v>
      </c>
      <c r="H15" s="23">
        <v>0</v>
      </c>
      <c r="I15" s="23">
        <f t="shared" si="2"/>
        <v>0</v>
      </c>
      <c r="J15" s="24">
        <f t="shared" si="3"/>
        <v>0</v>
      </c>
      <c r="K15" s="25">
        <f t="shared" si="4"/>
        <v>1694000.0000000002</v>
      </c>
      <c r="L15" s="45" t="s">
        <v>25</v>
      </c>
      <c r="N15">
        <v>16</v>
      </c>
      <c r="O15">
        <v>4</v>
      </c>
    </row>
    <row r="16" spans="1:15" x14ac:dyDescent="0.25">
      <c r="A16" s="16">
        <v>15</v>
      </c>
      <c r="B16" s="16">
        <v>503</v>
      </c>
      <c r="C16" s="16">
        <v>5</v>
      </c>
      <c r="D16" s="34" t="s">
        <v>14</v>
      </c>
      <c r="E16" s="33">
        <v>440</v>
      </c>
      <c r="F16" s="21">
        <f t="shared" si="0"/>
        <v>484.00000000000006</v>
      </c>
      <c r="G16" s="22">
        <f>G15</f>
        <v>45300</v>
      </c>
      <c r="H16" s="23">
        <v>0</v>
      </c>
      <c r="I16" s="23">
        <f t="shared" si="2"/>
        <v>0</v>
      </c>
      <c r="J16" s="24">
        <f t="shared" si="3"/>
        <v>0</v>
      </c>
      <c r="K16" s="25">
        <f t="shared" si="4"/>
        <v>1694000.0000000002</v>
      </c>
      <c r="L16" s="45" t="s">
        <v>25</v>
      </c>
      <c r="N16">
        <v>17</v>
      </c>
      <c r="O16">
        <v>2</v>
      </c>
    </row>
    <row r="17" spans="1:15" x14ac:dyDescent="0.25">
      <c r="A17" s="16">
        <v>16</v>
      </c>
      <c r="B17" s="16">
        <v>504</v>
      </c>
      <c r="C17" s="16">
        <v>5</v>
      </c>
      <c r="D17" s="34" t="s">
        <v>15</v>
      </c>
      <c r="E17" s="33">
        <v>560</v>
      </c>
      <c r="F17" s="21">
        <f t="shared" si="0"/>
        <v>616</v>
      </c>
      <c r="G17" s="22">
        <f>G16</f>
        <v>45300</v>
      </c>
      <c r="H17" s="23">
        <v>0</v>
      </c>
      <c r="I17" s="23">
        <f t="shared" si="2"/>
        <v>0</v>
      </c>
      <c r="J17" s="24">
        <f t="shared" si="3"/>
        <v>0</v>
      </c>
      <c r="K17" s="25">
        <f t="shared" si="4"/>
        <v>2156000</v>
      </c>
      <c r="L17" s="45" t="s">
        <v>25</v>
      </c>
      <c r="N17">
        <v>18</v>
      </c>
      <c r="O17">
        <v>4</v>
      </c>
    </row>
    <row r="18" spans="1:15" x14ac:dyDescent="0.25">
      <c r="A18" s="16">
        <v>17</v>
      </c>
      <c r="B18" s="16">
        <v>506</v>
      </c>
      <c r="C18" s="16">
        <v>5</v>
      </c>
      <c r="D18" s="34" t="s">
        <v>15</v>
      </c>
      <c r="E18" s="33">
        <v>620</v>
      </c>
      <c r="F18" s="21">
        <f t="shared" si="0"/>
        <v>682</v>
      </c>
      <c r="G18" s="22">
        <f>G17</f>
        <v>45300</v>
      </c>
      <c r="H18" s="23">
        <v>0</v>
      </c>
      <c r="I18" s="23">
        <f t="shared" si="2"/>
        <v>0</v>
      </c>
      <c r="J18" s="24">
        <f t="shared" si="3"/>
        <v>0</v>
      </c>
      <c r="K18" s="25">
        <f t="shared" si="4"/>
        <v>2387000</v>
      </c>
      <c r="L18" s="45" t="s">
        <v>25</v>
      </c>
      <c r="N18">
        <v>19</v>
      </c>
      <c r="O18">
        <v>3</v>
      </c>
    </row>
    <row r="19" spans="1:15" x14ac:dyDescent="0.25">
      <c r="A19" s="16">
        <v>18</v>
      </c>
      <c r="B19" s="16">
        <v>507</v>
      </c>
      <c r="C19" s="16">
        <v>5</v>
      </c>
      <c r="D19" s="34" t="s">
        <v>15</v>
      </c>
      <c r="E19" s="33">
        <v>620</v>
      </c>
      <c r="F19" s="21">
        <f t="shared" si="0"/>
        <v>682</v>
      </c>
      <c r="G19" s="22">
        <f>G18</f>
        <v>45300</v>
      </c>
      <c r="H19" s="23">
        <v>0</v>
      </c>
      <c r="I19" s="23">
        <f t="shared" si="2"/>
        <v>0</v>
      </c>
      <c r="J19" s="24">
        <f t="shared" si="3"/>
        <v>0</v>
      </c>
      <c r="K19" s="25">
        <f t="shared" si="4"/>
        <v>2387000</v>
      </c>
      <c r="L19" s="45" t="s">
        <v>25</v>
      </c>
      <c r="N19">
        <v>20</v>
      </c>
      <c r="O19">
        <v>3</v>
      </c>
    </row>
    <row r="20" spans="1:15" x14ac:dyDescent="0.25">
      <c r="A20" s="16">
        <v>19</v>
      </c>
      <c r="B20" s="16">
        <v>601</v>
      </c>
      <c r="C20" s="16">
        <v>6</v>
      </c>
      <c r="D20" s="34" t="s">
        <v>15</v>
      </c>
      <c r="E20" s="33">
        <v>560</v>
      </c>
      <c r="F20" s="21">
        <f t="shared" si="0"/>
        <v>616</v>
      </c>
      <c r="G20" s="22">
        <f>G19+150</f>
        <v>45450</v>
      </c>
      <c r="H20" s="23">
        <v>0</v>
      </c>
      <c r="I20" s="23">
        <f t="shared" si="2"/>
        <v>0</v>
      </c>
      <c r="J20" s="24">
        <f t="shared" si="3"/>
        <v>0</v>
      </c>
      <c r="K20" s="25">
        <f t="shared" si="4"/>
        <v>2156000</v>
      </c>
      <c r="L20" s="45" t="s">
        <v>25</v>
      </c>
      <c r="N20">
        <v>21</v>
      </c>
      <c r="O20">
        <v>6</v>
      </c>
    </row>
    <row r="21" spans="1:15" x14ac:dyDescent="0.25">
      <c r="A21" s="16">
        <v>20</v>
      </c>
      <c r="B21" s="16">
        <v>602</v>
      </c>
      <c r="C21" s="16">
        <v>6</v>
      </c>
      <c r="D21" s="16" t="s">
        <v>14</v>
      </c>
      <c r="E21" s="33">
        <v>440</v>
      </c>
      <c r="F21" s="21">
        <f t="shared" si="0"/>
        <v>484.00000000000006</v>
      </c>
      <c r="G21" s="22">
        <f>G20</f>
        <v>45450</v>
      </c>
      <c r="H21" s="23">
        <v>0</v>
      </c>
      <c r="I21" s="23">
        <f t="shared" si="2"/>
        <v>0</v>
      </c>
      <c r="J21" s="24">
        <f t="shared" si="3"/>
        <v>0</v>
      </c>
      <c r="K21" s="25">
        <f t="shared" si="4"/>
        <v>1694000.0000000002</v>
      </c>
      <c r="L21" s="45" t="s">
        <v>25</v>
      </c>
      <c r="N21">
        <v>22</v>
      </c>
      <c r="O21">
        <v>5</v>
      </c>
    </row>
    <row r="22" spans="1:15" x14ac:dyDescent="0.25">
      <c r="A22" s="16">
        <v>21</v>
      </c>
      <c r="B22" s="16">
        <v>603</v>
      </c>
      <c r="C22" s="16">
        <v>6</v>
      </c>
      <c r="D22" s="16" t="s">
        <v>14</v>
      </c>
      <c r="E22" s="33">
        <v>440</v>
      </c>
      <c r="F22" s="21">
        <f t="shared" si="0"/>
        <v>484.00000000000006</v>
      </c>
      <c r="G22" s="22">
        <f>G21</f>
        <v>45450</v>
      </c>
      <c r="H22" s="23">
        <v>0</v>
      </c>
      <c r="I22" s="23">
        <f t="shared" si="2"/>
        <v>0</v>
      </c>
      <c r="J22" s="24">
        <f t="shared" si="3"/>
        <v>0</v>
      </c>
      <c r="K22" s="25">
        <f t="shared" si="4"/>
        <v>1694000.0000000002</v>
      </c>
      <c r="L22" s="45" t="s">
        <v>25</v>
      </c>
      <c r="N22">
        <v>23</v>
      </c>
      <c r="O22">
        <v>5</v>
      </c>
    </row>
    <row r="23" spans="1:15" x14ac:dyDescent="0.25">
      <c r="A23" s="16">
        <v>22</v>
      </c>
      <c r="B23" s="16">
        <v>604</v>
      </c>
      <c r="C23" s="16">
        <v>6</v>
      </c>
      <c r="D23" s="34" t="s">
        <v>15</v>
      </c>
      <c r="E23" s="33">
        <v>560</v>
      </c>
      <c r="F23" s="21">
        <f t="shared" si="0"/>
        <v>616</v>
      </c>
      <c r="G23" s="22">
        <f>G22</f>
        <v>45450</v>
      </c>
      <c r="H23" s="23">
        <v>0</v>
      </c>
      <c r="I23" s="23">
        <f t="shared" si="2"/>
        <v>0</v>
      </c>
      <c r="J23" s="24">
        <f t="shared" si="3"/>
        <v>0</v>
      </c>
      <c r="K23" s="25">
        <f t="shared" si="4"/>
        <v>2156000</v>
      </c>
      <c r="L23" s="45" t="s">
        <v>25</v>
      </c>
      <c r="N23">
        <v>24</v>
      </c>
      <c r="O23" s="35">
        <v>4</v>
      </c>
    </row>
    <row r="24" spans="1:15" x14ac:dyDescent="0.25">
      <c r="A24" s="16">
        <v>23</v>
      </c>
      <c r="B24" s="16">
        <v>701</v>
      </c>
      <c r="C24" s="16">
        <v>7</v>
      </c>
      <c r="D24" s="34" t="s">
        <v>15</v>
      </c>
      <c r="E24" s="33">
        <v>560</v>
      </c>
      <c r="F24" s="21">
        <f t="shared" si="0"/>
        <v>616</v>
      </c>
      <c r="G24" s="22">
        <f>G23+150</f>
        <v>45600</v>
      </c>
      <c r="H24" s="23">
        <f t="shared" ref="H3:H66" si="5">E24*G24</f>
        <v>25536000</v>
      </c>
      <c r="I24" s="23">
        <f t="shared" si="2"/>
        <v>27578880</v>
      </c>
      <c r="J24" s="24">
        <f>MROUND((I24*0.03/12),500)</f>
        <v>69000</v>
      </c>
      <c r="K24" s="25">
        <f t="shared" si="4"/>
        <v>2156000</v>
      </c>
      <c r="L24" s="45" t="s">
        <v>24</v>
      </c>
      <c r="N24">
        <v>25</v>
      </c>
      <c r="O24">
        <v>4</v>
      </c>
    </row>
    <row r="25" spans="1:15" x14ac:dyDescent="0.25">
      <c r="A25" s="16">
        <v>24</v>
      </c>
      <c r="B25" s="16">
        <v>702</v>
      </c>
      <c r="C25" s="16">
        <v>7</v>
      </c>
      <c r="D25" s="16" t="s">
        <v>14</v>
      </c>
      <c r="E25" s="33">
        <v>440</v>
      </c>
      <c r="F25" s="21">
        <f t="shared" si="0"/>
        <v>484.00000000000006</v>
      </c>
      <c r="G25" s="22">
        <f>G24</f>
        <v>45600</v>
      </c>
      <c r="H25" s="23">
        <v>0</v>
      </c>
      <c r="I25" s="23">
        <f t="shared" si="2"/>
        <v>0</v>
      </c>
      <c r="J25" s="24">
        <f t="shared" ref="J25:J88" si="6">MROUND((I25*0.03/12),500)</f>
        <v>0</v>
      </c>
      <c r="K25" s="25">
        <f t="shared" si="4"/>
        <v>1694000.0000000002</v>
      </c>
      <c r="L25" s="45" t="s">
        <v>25</v>
      </c>
      <c r="N25">
        <v>26</v>
      </c>
      <c r="O25">
        <v>6</v>
      </c>
    </row>
    <row r="26" spans="1:15" x14ac:dyDescent="0.25">
      <c r="A26" s="16">
        <v>25</v>
      </c>
      <c r="B26" s="16">
        <v>703</v>
      </c>
      <c r="C26" s="16">
        <v>7</v>
      </c>
      <c r="D26" s="34" t="s">
        <v>14</v>
      </c>
      <c r="E26" s="33">
        <v>440</v>
      </c>
      <c r="F26" s="21">
        <f t="shared" si="0"/>
        <v>484.00000000000006</v>
      </c>
      <c r="G26" s="22">
        <f>G25</f>
        <v>45600</v>
      </c>
      <c r="H26" s="23">
        <v>0</v>
      </c>
      <c r="I26" s="23">
        <f t="shared" si="2"/>
        <v>0</v>
      </c>
      <c r="J26" s="24">
        <f t="shared" si="6"/>
        <v>0</v>
      </c>
      <c r="K26" s="25">
        <f t="shared" si="4"/>
        <v>1694000.0000000002</v>
      </c>
      <c r="L26" s="45" t="s">
        <v>25</v>
      </c>
      <c r="N26">
        <v>27</v>
      </c>
      <c r="O26">
        <v>3</v>
      </c>
    </row>
    <row r="27" spans="1:15" x14ac:dyDescent="0.25">
      <c r="A27" s="16">
        <v>26</v>
      </c>
      <c r="B27" s="16">
        <v>704</v>
      </c>
      <c r="C27" s="16">
        <v>7</v>
      </c>
      <c r="D27" s="34" t="s">
        <v>15</v>
      </c>
      <c r="E27" s="33">
        <v>560</v>
      </c>
      <c r="F27" s="21">
        <f t="shared" si="0"/>
        <v>616</v>
      </c>
      <c r="G27" s="22">
        <f>G26</f>
        <v>45600</v>
      </c>
      <c r="H27" s="23">
        <f t="shared" si="5"/>
        <v>25536000</v>
      </c>
      <c r="I27" s="23">
        <f t="shared" si="2"/>
        <v>27578880</v>
      </c>
      <c r="J27" s="24">
        <f t="shared" si="6"/>
        <v>69000</v>
      </c>
      <c r="K27" s="25">
        <f t="shared" si="4"/>
        <v>2156000</v>
      </c>
      <c r="L27" s="45" t="s">
        <v>24</v>
      </c>
      <c r="N27">
        <v>28</v>
      </c>
      <c r="O27">
        <v>3</v>
      </c>
    </row>
    <row r="28" spans="1:15" x14ac:dyDescent="0.25">
      <c r="A28" s="16">
        <v>27</v>
      </c>
      <c r="B28" s="16">
        <v>706</v>
      </c>
      <c r="C28" s="16">
        <v>7</v>
      </c>
      <c r="D28" s="34" t="s">
        <v>15</v>
      </c>
      <c r="E28" s="33">
        <v>620</v>
      </c>
      <c r="F28" s="21">
        <f t="shared" si="0"/>
        <v>682</v>
      </c>
      <c r="G28" s="22">
        <f>G27</f>
        <v>45600</v>
      </c>
      <c r="H28" s="23">
        <v>0</v>
      </c>
      <c r="I28" s="23">
        <f t="shared" si="2"/>
        <v>0</v>
      </c>
      <c r="J28" s="24">
        <f t="shared" si="6"/>
        <v>0</v>
      </c>
      <c r="K28" s="25">
        <f t="shared" si="4"/>
        <v>2387000</v>
      </c>
      <c r="L28" s="45" t="s">
        <v>25</v>
      </c>
      <c r="N28">
        <v>29</v>
      </c>
      <c r="O28">
        <v>3</v>
      </c>
    </row>
    <row r="29" spans="1:15" x14ac:dyDescent="0.25">
      <c r="A29" s="16">
        <v>28</v>
      </c>
      <c r="B29" s="16">
        <v>707</v>
      </c>
      <c r="C29" s="16">
        <v>7</v>
      </c>
      <c r="D29" s="34" t="s">
        <v>15</v>
      </c>
      <c r="E29" s="33">
        <v>620</v>
      </c>
      <c r="F29" s="21">
        <f t="shared" si="0"/>
        <v>682</v>
      </c>
      <c r="G29" s="22">
        <f>G28</f>
        <v>45600</v>
      </c>
      <c r="H29" s="23">
        <v>0</v>
      </c>
      <c r="I29" s="23">
        <f t="shared" si="2"/>
        <v>0</v>
      </c>
      <c r="J29" s="24">
        <f t="shared" si="6"/>
        <v>0</v>
      </c>
      <c r="K29" s="25">
        <f t="shared" si="4"/>
        <v>2387000</v>
      </c>
      <c r="L29" s="45" t="s">
        <v>25</v>
      </c>
      <c r="N29">
        <v>30</v>
      </c>
      <c r="O29">
        <v>4</v>
      </c>
    </row>
    <row r="30" spans="1:15" x14ac:dyDescent="0.25">
      <c r="A30" s="16">
        <v>29</v>
      </c>
      <c r="B30" s="16">
        <v>801</v>
      </c>
      <c r="C30" s="16">
        <v>8</v>
      </c>
      <c r="D30" s="34" t="s">
        <v>15</v>
      </c>
      <c r="E30" s="33">
        <v>560</v>
      </c>
      <c r="F30" s="21">
        <f t="shared" si="0"/>
        <v>616</v>
      </c>
      <c r="G30" s="22">
        <f>G29+150</f>
        <v>45750</v>
      </c>
      <c r="H30" s="23">
        <f t="shared" si="5"/>
        <v>25620000</v>
      </c>
      <c r="I30" s="23">
        <f t="shared" si="2"/>
        <v>27669600</v>
      </c>
      <c r="J30" s="24">
        <f t="shared" si="6"/>
        <v>69000</v>
      </c>
      <c r="K30" s="25">
        <f t="shared" si="4"/>
        <v>2156000</v>
      </c>
      <c r="L30" s="45" t="s">
        <v>24</v>
      </c>
      <c r="N30">
        <v>31</v>
      </c>
      <c r="O30">
        <v>4</v>
      </c>
    </row>
    <row r="31" spans="1:15" x14ac:dyDescent="0.25">
      <c r="A31" s="16">
        <v>30</v>
      </c>
      <c r="B31" s="16">
        <v>802</v>
      </c>
      <c r="C31" s="16">
        <v>8</v>
      </c>
      <c r="D31" s="34" t="s">
        <v>14</v>
      </c>
      <c r="E31" s="33">
        <v>440</v>
      </c>
      <c r="F31" s="21">
        <f t="shared" si="0"/>
        <v>484.00000000000006</v>
      </c>
      <c r="G31" s="22">
        <f>G30</f>
        <v>45750</v>
      </c>
      <c r="H31" s="23">
        <v>0</v>
      </c>
      <c r="I31" s="23">
        <f t="shared" si="2"/>
        <v>0</v>
      </c>
      <c r="J31" s="24">
        <f t="shared" si="6"/>
        <v>0</v>
      </c>
      <c r="K31" s="25">
        <f t="shared" si="4"/>
        <v>1694000.0000000002</v>
      </c>
      <c r="L31" s="45" t="s">
        <v>25</v>
      </c>
      <c r="N31">
        <v>32</v>
      </c>
      <c r="O31">
        <v>4</v>
      </c>
    </row>
    <row r="32" spans="1:15" x14ac:dyDescent="0.25">
      <c r="A32" s="16">
        <v>31</v>
      </c>
      <c r="B32" s="16">
        <v>803</v>
      </c>
      <c r="C32" s="16">
        <v>8</v>
      </c>
      <c r="D32" s="34" t="s">
        <v>14</v>
      </c>
      <c r="E32" s="33">
        <v>440</v>
      </c>
      <c r="F32" s="21">
        <f t="shared" si="0"/>
        <v>484.00000000000006</v>
      </c>
      <c r="G32" s="22">
        <f>G31</f>
        <v>45750</v>
      </c>
      <c r="H32" s="23">
        <v>0</v>
      </c>
      <c r="I32" s="23">
        <f t="shared" si="2"/>
        <v>0</v>
      </c>
      <c r="J32" s="24">
        <f t="shared" si="6"/>
        <v>0</v>
      </c>
      <c r="K32" s="25">
        <f t="shared" si="4"/>
        <v>1694000.0000000002</v>
      </c>
      <c r="L32" s="45" t="s">
        <v>25</v>
      </c>
      <c r="N32">
        <v>33</v>
      </c>
      <c r="O32">
        <v>2</v>
      </c>
    </row>
    <row r="33" spans="1:15" x14ac:dyDescent="0.25">
      <c r="A33" s="16">
        <v>32</v>
      </c>
      <c r="B33" s="16">
        <v>804</v>
      </c>
      <c r="C33" s="16">
        <v>8</v>
      </c>
      <c r="D33" s="34" t="s">
        <v>15</v>
      </c>
      <c r="E33" s="33">
        <v>560</v>
      </c>
      <c r="F33" s="21">
        <f t="shared" si="0"/>
        <v>616</v>
      </c>
      <c r="G33" s="22">
        <f>G32</f>
        <v>45750</v>
      </c>
      <c r="H33" s="23">
        <f t="shared" si="5"/>
        <v>25620000</v>
      </c>
      <c r="I33" s="23">
        <f t="shared" si="2"/>
        <v>27669600</v>
      </c>
      <c r="J33" s="24">
        <f t="shared" si="6"/>
        <v>69000</v>
      </c>
      <c r="K33" s="25">
        <f t="shared" si="4"/>
        <v>2156000</v>
      </c>
      <c r="L33" s="45" t="s">
        <v>24</v>
      </c>
      <c r="N33">
        <v>34</v>
      </c>
      <c r="O33">
        <v>2</v>
      </c>
    </row>
    <row r="34" spans="1:15" x14ac:dyDescent="0.25">
      <c r="A34" s="16">
        <v>33</v>
      </c>
      <c r="B34" s="16">
        <v>806</v>
      </c>
      <c r="C34" s="16">
        <v>8</v>
      </c>
      <c r="D34" s="34" t="s">
        <v>15</v>
      </c>
      <c r="E34" s="33">
        <v>620</v>
      </c>
      <c r="F34" s="21">
        <f t="shared" si="0"/>
        <v>682</v>
      </c>
      <c r="G34" s="22">
        <f>G33</f>
        <v>45750</v>
      </c>
      <c r="H34" s="23">
        <v>0</v>
      </c>
      <c r="I34" s="23">
        <f t="shared" si="2"/>
        <v>0</v>
      </c>
      <c r="J34" s="24">
        <f t="shared" si="6"/>
        <v>0</v>
      </c>
      <c r="K34" s="25">
        <f t="shared" si="4"/>
        <v>2387000</v>
      </c>
      <c r="L34" s="45" t="s">
        <v>25</v>
      </c>
      <c r="N34">
        <v>35</v>
      </c>
      <c r="O34">
        <v>1</v>
      </c>
    </row>
    <row r="35" spans="1:15" x14ac:dyDescent="0.25">
      <c r="A35" s="16">
        <v>34</v>
      </c>
      <c r="B35" s="16">
        <v>807</v>
      </c>
      <c r="C35" s="16">
        <v>8</v>
      </c>
      <c r="D35" s="34" t="s">
        <v>15</v>
      </c>
      <c r="E35" s="33">
        <v>620</v>
      </c>
      <c r="F35" s="21">
        <f t="shared" si="0"/>
        <v>682</v>
      </c>
      <c r="G35" s="22">
        <f>G34</f>
        <v>45750</v>
      </c>
      <c r="H35" s="23">
        <v>0</v>
      </c>
      <c r="I35" s="23">
        <f t="shared" si="2"/>
        <v>0</v>
      </c>
      <c r="J35" s="24">
        <f t="shared" si="6"/>
        <v>0</v>
      </c>
      <c r="K35" s="25">
        <f t="shared" si="4"/>
        <v>2387000</v>
      </c>
      <c r="L35" s="45" t="s">
        <v>25</v>
      </c>
    </row>
    <row r="36" spans="1:15" x14ac:dyDescent="0.25">
      <c r="A36" s="16">
        <v>35</v>
      </c>
      <c r="B36" s="16">
        <v>901</v>
      </c>
      <c r="C36" s="16">
        <v>9</v>
      </c>
      <c r="D36" s="34" t="s">
        <v>15</v>
      </c>
      <c r="E36" s="33">
        <v>560</v>
      </c>
      <c r="F36" s="21">
        <f t="shared" si="0"/>
        <v>616</v>
      </c>
      <c r="G36" s="22">
        <f>G35+150</f>
        <v>45900</v>
      </c>
      <c r="H36" s="23">
        <f t="shared" si="5"/>
        <v>25704000</v>
      </c>
      <c r="I36" s="23">
        <f t="shared" si="2"/>
        <v>27760320</v>
      </c>
      <c r="J36" s="24">
        <f t="shared" si="6"/>
        <v>69500</v>
      </c>
      <c r="K36" s="25">
        <f t="shared" si="4"/>
        <v>2156000</v>
      </c>
      <c r="L36" s="45" t="s">
        <v>24</v>
      </c>
    </row>
    <row r="37" spans="1:15" x14ac:dyDescent="0.25">
      <c r="A37" s="16">
        <v>36</v>
      </c>
      <c r="B37" s="16">
        <v>902</v>
      </c>
      <c r="C37" s="16">
        <v>9</v>
      </c>
      <c r="D37" s="34" t="s">
        <v>14</v>
      </c>
      <c r="E37" s="33">
        <v>440</v>
      </c>
      <c r="F37" s="21">
        <f t="shared" si="0"/>
        <v>484.00000000000006</v>
      </c>
      <c r="G37" s="22">
        <f>G36</f>
        <v>45900</v>
      </c>
      <c r="H37" s="23">
        <v>0</v>
      </c>
      <c r="I37" s="23">
        <f t="shared" si="2"/>
        <v>0</v>
      </c>
      <c r="J37" s="24">
        <f t="shared" si="6"/>
        <v>0</v>
      </c>
      <c r="K37" s="25">
        <f t="shared" si="4"/>
        <v>1694000.0000000002</v>
      </c>
      <c r="L37" s="45" t="s">
        <v>25</v>
      </c>
    </row>
    <row r="38" spans="1:15" x14ac:dyDescent="0.25">
      <c r="A38" s="16">
        <v>37</v>
      </c>
      <c r="B38" s="16">
        <v>903</v>
      </c>
      <c r="C38" s="16">
        <v>9</v>
      </c>
      <c r="D38" s="34" t="s">
        <v>14</v>
      </c>
      <c r="E38" s="33">
        <v>440</v>
      </c>
      <c r="F38" s="21">
        <f t="shared" si="0"/>
        <v>484.00000000000006</v>
      </c>
      <c r="G38" s="22">
        <f>G37</f>
        <v>45900</v>
      </c>
      <c r="H38" s="23">
        <v>0</v>
      </c>
      <c r="I38" s="23">
        <f t="shared" si="2"/>
        <v>0</v>
      </c>
      <c r="J38" s="24">
        <f t="shared" si="6"/>
        <v>0</v>
      </c>
      <c r="K38" s="25">
        <f t="shared" si="4"/>
        <v>1694000.0000000002</v>
      </c>
      <c r="L38" s="45" t="s">
        <v>25</v>
      </c>
    </row>
    <row r="39" spans="1:15" x14ac:dyDescent="0.25">
      <c r="A39" s="16">
        <v>38</v>
      </c>
      <c r="B39" s="16">
        <v>904</v>
      </c>
      <c r="C39" s="16">
        <v>9</v>
      </c>
      <c r="D39" s="34" t="s">
        <v>15</v>
      </c>
      <c r="E39" s="33">
        <v>560</v>
      </c>
      <c r="F39" s="21">
        <f t="shared" si="0"/>
        <v>616</v>
      </c>
      <c r="G39" s="22">
        <f>G38</f>
        <v>45900</v>
      </c>
      <c r="H39" s="23">
        <f t="shared" si="5"/>
        <v>25704000</v>
      </c>
      <c r="I39" s="23">
        <f t="shared" si="2"/>
        <v>27760320</v>
      </c>
      <c r="J39" s="24">
        <f t="shared" si="6"/>
        <v>69500</v>
      </c>
      <c r="K39" s="25">
        <f t="shared" si="4"/>
        <v>2156000</v>
      </c>
      <c r="L39" s="45" t="s">
        <v>24</v>
      </c>
    </row>
    <row r="40" spans="1:15" x14ac:dyDescent="0.25">
      <c r="A40" s="16">
        <v>39</v>
      </c>
      <c r="B40" s="16">
        <v>906</v>
      </c>
      <c r="C40" s="16">
        <v>9</v>
      </c>
      <c r="D40" s="34" t="s">
        <v>15</v>
      </c>
      <c r="E40" s="33">
        <v>620</v>
      </c>
      <c r="F40" s="21">
        <f t="shared" si="0"/>
        <v>682</v>
      </c>
      <c r="G40" s="22">
        <f>G39</f>
        <v>45900</v>
      </c>
      <c r="H40" s="23">
        <v>0</v>
      </c>
      <c r="I40" s="23">
        <f t="shared" si="2"/>
        <v>0</v>
      </c>
      <c r="J40" s="24">
        <f t="shared" si="6"/>
        <v>0</v>
      </c>
      <c r="K40" s="25">
        <f t="shared" si="4"/>
        <v>2387000</v>
      </c>
      <c r="L40" s="45" t="s">
        <v>25</v>
      </c>
    </row>
    <row r="41" spans="1:15" x14ac:dyDescent="0.25">
      <c r="A41" s="16">
        <v>40</v>
      </c>
      <c r="B41" s="16">
        <v>907</v>
      </c>
      <c r="C41" s="16">
        <v>9</v>
      </c>
      <c r="D41" s="34" t="s">
        <v>15</v>
      </c>
      <c r="E41" s="33">
        <v>620</v>
      </c>
      <c r="F41" s="21">
        <f t="shared" si="0"/>
        <v>682</v>
      </c>
      <c r="G41" s="22">
        <f>G40</f>
        <v>45900</v>
      </c>
      <c r="H41" s="23">
        <v>0</v>
      </c>
      <c r="I41" s="23">
        <f t="shared" si="2"/>
        <v>0</v>
      </c>
      <c r="J41" s="24">
        <f t="shared" si="6"/>
        <v>0</v>
      </c>
      <c r="K41" s="25">
        <f t="shared" si="4"/>
        <v>2387000</v>
      </c>
      <c r="L41" s="45" t="s">
        <v>25</v>
      </c>
    </row>
    <row r="42" spans="1:15" x14ac:dyDescent="0.25">
      <c r="A42" s="16">
        <v>41</v>
      </c>
      <c r="B42" s="16">
        <v>1001</v>
      </c>
      <c r="C42" s="16">
        <v>10</v>
      </c>
      <c r="D42" s="34" t="s">
        <v>15</v>
      </c>
      <c r="E42" s="33">
        <v>560</v>
      </c>
      <c r="F42" s="21">
        <f t="shared" si="0"/>
        <v>616</v>
      </c>
      <c r="G42" s="22">
        <f>G41+150</f>
        <v>46050</v>
      </c>
      <c r="H42" s="23">
        <v>0</v>
      </c>
      <c r="I42" s="23">
        <f t="shared" si="2"/>
        <v>0</v>
      </c>
      <c r="J42" s="24">
        <f t="shared" si="6"/>
        <v>0</v>
      </c>
      <c r="K42" s="25">
        <f t="shared" si="4"/>
        <v>2156000</v>
      </c>
      <c r="L42" s="45" t="s">
        <v>25</v>
      </c>
    </row>
    <row r="43" spans="1:15" x14ac:dyDescent="0.25">
      <c r="A43" s="16">
        <v>42</v>
      </c>
      <c r="B43" s="16">
        <v>1002</v>
      </c>
      <c r="C43" s="16">
        <v>10</v>
      </c>
      <c r="D43" s="34" t="s">
        <v>14</v>
      </c>
      <c r="E43" s="33">
        <v>440</v>
      </c>
      <c r="F43" s="21">
        <f t="shared" si="0"/>
        <v>484.00000000000006</v>
      </c>
      <c r="G43" s="22">
        <f>G42</f>
        <v>46050</v>
      </c>
      <c r="H43" s="23">
        <v>0</v>
      </c>
      <c r="I43" s="23">
        <f t="shared" si="2"/>
        <v>0</v>
      </c>
      <c r="J43" s="24">
        <f t="shared" si="6"/>
        <v>0</v>
      </c>
      <c r="K43" s="25">
        <f t="shared" si="4"/>
        <v>1694000.0000000002</v>
      </c>
      <c r="L43" s="45" t="s">
        <v>25</v>
      </c>
    </row>
    <row r="44" spans="1:15" x14ac:dyDescent="0.25">
      <c r="A44" s="16">
        <v>43</v>
      </c>
      <c r="B44" s="16">
        <v>1003</v>
      </c>
      <c r="C44" s="16">
        <v>10</v>
      </c>
      <c r="D44" s="34" t="s">
        <v>14</v>
      </c>
      <c r="E44" s="33">
        <v>440</v>
      </c>
      <c r="F44" s="21">
        <f t="shared" si="0"/>
        <v>484.00000000000006</v>
      </c>
      <c r="G44" s="22">
        <f>G43</f>
        <v>46050</v>
      </c>
      <c r="H44" s="23">
        <v>0</v>
      </c>
      <c r="I44" s="23">
        <f t="shared" si="2"/>
        <v>0</v>
      </c>
      <c r="J44" s="24">
        <f t="shared" si="6"/>
        <v>0</v>
      </c>
      <c r="K44" s="25">
        <f t="shared" si="4"/>
        <v>1694000.0000000002</v>
      </c>
      <c r="L44" s="45" t="s">
        <v>25</v>
      </c>
    </row>
    <row r="45" spans="1:15" x14ac:dyDescent="0.25">
      <c r="A45" s="16">
        <v>44</v>
      </c>
      <c r="B45" s="16">
        <v>1004</v>
      </c>
      <c r="C45" s="16">
        <v>10</v>
      </c>
      <c r="D45" s="34" t="s">
        <v>15</v>
      </c>
      <c r="E45" s="33">
        <v>560</v>
      </c>
      <c r="F45" s="21">
        <f t="shared" si="0"/>
        <v>616</v>
      </c>
      <c r="G45" s="22">
        <f>G44</f>
        <v>46050</v>
      </c>
      <c r="H45" s="23">
        <f t="shared" si="5"/>
        <v>25788000</v>
      </c>
      <c r="I45" s="23">
        <f t="shared" si="2"/>
        <v>27851040</v>
      </c>
      <c r="J45" s="24">
        <f t="shared" si="6"/>
        <v>69500</v>
      </c>
      <c r="K45" s="25">
        <f t="shared" si="4"/>
        <v>2156000</v>
      </c>
      <c r="L45" s="45" t="s">
        <v>24</v>
      </c>
    </row>
    <row r="46" spans="1:15" x14ac:dyDescent="0.25">
      <c r="A46" s="16">
        <v>45</v>
      </c>
      <c r="B46" s="16">
        <v>1006</v>
      </c>
      <c r="C46" s="16">
        <v>10</v>
      </c>
      <c r="D46" s="34" t="s">
        <v>15</v>
      </c>
      <c r="E46" s="33">
        <v>620</v>
      </c>
      <c r="F46" s="21">
        <f t="shared" si="0"/>
        <v>682</v>
      </c>
      <c r="G46" s="22">
        <f>G45</f>
        <v>46050</v>
      </c>
      <c r="H46" s="23">
        <v>0</v>
      </c>
      <c r="I46" s="23">
        <f t="shared" si="2"/>
        <v>0</v>
      </c>
      <c r="J46" s="24">
        <f t="shared" si="6"/>
        <v>0</v>
      </c>
      <c r="K46" s="25">
        <f t="shared" si="4"/>
        <v>2387000</v>
      </c>
      <c r="L46" s="45" t="s">
        <v>25</v>
      </c>
    </row>
    <row r="47" spans="1:15" x14ac:dyDescent="0.25">
      <c r="A47" s="16">
        <v>46</v>
      </c>
      <c r="B47" s="16">
        <v>1007</v>
      </c>
      <c r="C47" s="16">
        <v>10</v>
      </c>
      <c r="D47" s="34" t="s">
        <v>15</v>
      </c>
      <c r="E47" s="33">
        <v>620</v>
      </c>
      <c r="F47" s="21">
        <f t="shared" si="0"/>
        <v>682</v>
      </c>
      <c r="G47" s="22">
        <f>G46</f>
        <v>46050</v>
      </c>
      <c r="H47" s="23">
        <v>0</v>
      </c>
      <c r="I47" s="23">
        <f t="shared" si="2"/>
        <v>0</v>
      </c>
      <c r="J47" s="24">
        <f t="shared" si="6"/>
        <v>0</v>
      </c>
      <c r="K47" s="25">
        <f t="shared" si="4"/>
        <v>2387000</v>
      </c>
      <c r="L47" s="45" t="s">
        <v>25</v>
      </c>
    </row>
    <row r="48" spans="1:15" x14ac:dyDescent="0.25">
      <c r="A48" s="16">
        <v>47</v>
      </c>
      <c r="B48" s="16">
        <v>1101</v>
      </c>
      <c r="C48" s="16">
        <v>11</v>
      </c>
      <c r="D48" s="34" t="s">
        <v>15</v>
      </c>
      <c r="E48" s="33">
        <v>560</v>
      </c>
      <c r="F48" s="21">
        <f t="shared" si="0"/>
        <v>616</v>
      </c>
      <c r="G48" s="22">
        <f>G47+150</f>
        <v>46200</v>
      </c>
      <c r="H48" s="23">
        <f t="shared" si="5"/>
        <v>25872000</v>
      </c>
      <c r="I48" s="23">
        <f t="shared" si="2"/>
        <v>27941760</v>
      </c>
      <c r="J48" s="24">
        <f t="shared" si="6"/>
        <v>70000</v>
      </c>
      <c r="K48" s="25">
        <f t="shared" si="4"/>
        <v>2156000</v>
      </c>
      <c r="L48" s="45" t="s">
        <v>24</v>
      </c>
    </row>
    <row r="49" spans="1:15" x14ac:dyDescent="0.25">
      <c r="A49" s="16">
        <v>48</v>
      </c>
      <c r="B49" s="16">
        <v>1102</v>
      </c>
      <c r="C49" s="16">
        <v>11</v>
      </c>
      <c r="D49" s="34" t="s">
        <v>14</v>
      </c>
      <c r="E49" s="33">
        <v>440</v>
      </c>
      <c r="F49" s="21">
        <f t="shared" si="0"/>
        <v>484.00000000000006</v>
      </c>
      <c r="G49" s="22">
        <f>G48</f>
        <v>46200</v>
      </c>
      <c r="H49" s="23">
        <v>0</v>
      </c>
      <c r="I49" s="23">
        <f t="shared" si="2"/>
        <v>0</v>
      </c>
      <c r="J49" s="24">
        <f t="shared" si="6"/>
        <v>0</v>
      </c>
      <c r="K49" s="25">
        <f t="shared" si="4"/>
        <v>1694000.0000000002</v>
      </c>
      <c r="L49" s="45" t="s">
        <v>25</v>
      </c>
    </row>
    <row r="50" spans="1:15" x14ac:dyDescent="0.25">
      <c r="A50" s="16">
        <v>49</v>
      </c>
      <c r="B50" s="16">
        <v>1103</v>
      </c>
      <c r="C50" s="16">
        <v>11</v>
      </c>
      <c r="D50" s="34" t="s">
        <v>14</v>
      </c>
      <c r="E50" s="33">
        <v>440</v>
      </c>
      <c r="F50" s="21">
        <f t="shared" si="0"/>
        <v>484.00000000000006</v>
      </c>
      <c r="G50" s="22">
        <f>G49</f>
        <v>46200</v>
      </c>
      <c r="H50" s="23">
        <v>0</v>
      </c>
      <c r="I50" s="23">
        <f t="shared" si="2"/>
        <v>0</v>
      </c>
      <c r="J50" s="24">
        <f t="shared" si="6"/>
        <v>0</v>
      </c>
      <c r="K50" s="25">
        <f t="shared" si="4"/>
        <v>1694000.0000000002</v>
      </c>
      <c r="L50" s="45" t="s">
        <v>25</v>
      </c>
    </row>
    <row r="51" spans="1:15" x14ac:dyDescent="0.25">
      <c r="A51" s="16">
        <v>50</v>
      </c>
      <c r="B51" s="16">
        <v>1104</v>
      </c>
      <c r="C51" s="16">
        <v>11</v>
      </c>
      <c r="D51" s="34" t="s">
        <v>15</v>
      </c>
      <c r="E51" s="33">
        <v>560</v>
      </c>
      <c r="F51" s="21">
        <f t="shared" si="0"/>
        <v>616</v>
      </c>
      <c r="G51" s="22">
        <f>G50</f>
        <v>46200</v>
      </c>
      <c r="H51" s="23">
        <f t="shared" si="5"/>
        <v>25872000</v>
      </c>
      <c r="I51" s="23">
        <f t="shared" si="2"/>
        <v>27941760</v>
      </c>
      <c r="J51" s="24">
        <f t="shared" si="6"/>
        <v>70000</v>
      </c>
      <c r="K51" s="25">
        <f t="shared" si="4"/>
        <v>2156000</v>
      </c>
      <c r="L51" s="45" t="s">
        <v>24</v>
      </c>
    </row>
    <row r="52" spans="1:15" x14ac:dyDescent="0.25">
      <c r="A52" s="16">
        <v>51</v>
      </c>
      <c r="B52" s="16">
        <v>1106</v>
      </c>
      <c r="C52" s="16">
        <v>11</v>
      </c>
      <c r="D52" s="34" t="s">
        <v>15</v>
      </c>
      <c r="E52" s="33">
        <v>620</v>
      </c>
      <c r="F52" s="21">
        <f t="shared" si="0"/>
        <v>682</v>
      </c>
      <c r="G52" s="22">
        <f>G51</f>
        <v>46200</v>
      </c>
      <c r="H52" s="23">
        <v>0</v>
      </c>
      <c r="I52" s="23">
        <f t="shared" si="2"/>
        <v>0</v>
      </c>
      <c r="J52" s="24">
        <f t="shared" si="6"/>
        <v>0</v>
      </c>
      <c r="K52" s="25">
        <f t="shared" si="4"/>
        <v>2387000</v>
      </c>
      <c r="L52" s="45" t="s">
        <v>25</v>
      </c>
    </row>
    <row r="53" spans="1:15" x14ac:dyDescent="0.25">
      <c r="A53" s="16">
        <v>52</v>
      </c>
      <c r="B53" s="16">
        <v>1107</v>
      </c>
      <c r="C53" s="16">
        <v>11</v>
      </c>
      <c r="D53" s="34" t="s">
        <v>15</v>
      </c>
      <c r="E53" s="33">
        <v>620</v>
      </c>
      <c r="F53" s="21">
        <f t="shared" si="0"/>
        <v>682</v>
      </c>
      <c r="G53" s="22">
        <f>G52</f>
        <v>46200</v>
      </c>
      <c r="H53" s="23">
        <v>0</v>
      </c>
      <c r="I53" s="23">
        <f t="shared" si="2"/>
        <v>0</v>
      </c>
      <c r="J53" s="24">
        <f t="shared" si="6"/>
        <v>0</v>
      </c>
      <c r="K53" s="25">
        <f t="shared" si="4"/>
        <v>2387000</v>
      </c>
      <c r="L53" s="45" t="s">
        <v>25</v>
      </c>
    </row>
    <row r="54" spans="1:15" x14ac:dyDescent="0.25">
      <c r="A54" s="16">
        <v>53</v>
      </c>
      <c r="B54" s="16">
        <v>1201</v>
      </c>
      <c r="C54" s="16">
        <v>12</v>
      </c>
      <c r="D54" s="34" t="s">
        <v>15</v>
      </c>
      <c r="E54" s="33">
        <v>560</v>
      </c>
      <c r="F54" s="21">
        <f t="shared" si="0"/>
        <v>616</v>
      </c>
      <c r="G54" s="22">
        <f>G53+150</f>
        <v>46350</v>
      </c>
      <c r="H54" s="23">
        <f t="shared" si="5"/>
        <v>25956000</v>
      </c>
      <c r="I54" s="23">
        <f t="shared" si="2"/>
        <v>28032480</v>
      </c>
      <c r="J54" s="24">
        <f t="shared" si="6"/>
        <v>70000</v>
      </c>
      <c r="K54" s="25">
        <f t="shared" si="4"/>
        <v>2156000</v>
      </c>
      <c r="L54" s="45" t="s">
        <v>24</v>
      </c>
    </row>
    <row r="55" spans="1:15" x14ac:dyDescent="0.25">
      <c r="A55" s="16">
        <v>54</v>
      </c>
      <c r="B55" s="16">
        <v>1202</v>
      </c>
      <c r="C55" s="16">
        <v>12</v>
      </c>
      <c r="D55" s="34" t="s">
        <v>14</v>
      </c>
      <c r="E55" s="33">
        <v>440</v>
      </c>
      <c r="F55" s="21">
        <f t="shared" si="0"/>
        <v>484.00000000000006</v>
      </c>
      <c r="G55" s="22">
        <f>G54</f>
        <v>46350</v>
      </c>
      <c r="H55" s="23">
        <v>0</v>
      </c>
      <c r="I55" s="23">
        <f t="shared" si="2"/>
        <v>0</v>
      </c>
      <c r="J55" s="24">
        <f t="shared" si="6"/>
        <v>0</v>
      </c>
      <c r="K55" s="25">
        <f t="shared" si="4"/>
        <v>1694000.0000000002</v>
      </c>
      <c r="L55" s="45" t="s">
        <v>25</v>
      </c>
    </row>
    <row r="56" spans="1:15" x14ac:dyDescent="0.25">
      <c r="A56" s="16">
        <v>55</v>
      </c>
      <c r="B56" s="16">
        <v>1203</v>
      </c>
      <c r="C56" s="16">
        <v>12</v>
      </c>
      <c r="D56" s="34" t="s">
        <v>14</v>
      </c>
      <c r="E56" s="33">
        <v>440</v>
      </c>
      <c r="F56" s="21">
        <f t="shared" si="0"/>
        <v>484.00000000000006</v>
      </c>
      <c r="G56" s="22">
        <f>G55</f>
        <v>46350</v>
      </c>
      <c r="H56" s="23">
        <v>0</v>
      </c>
      <c r="I56" s="23">
        <f t="shared" si="2"/>
        <v>0</v>
      </c>
      <c r="J56" s="24">
        <f t="shared" si="6"/>
        <v>0</v>
      </c>
      <c r="K56" s="25">
        <f t="shared" si="4"/>
        <v>1694000.0000000002</v>
      </c>
      <c r="L56" s="45" t="s">
        <v>25</v>
      </c>
    </row>
    <row r="57" spans="1:15" x14ac:dyDescent="0.25">
      <c r="A57" s="16">
        <v>56</v>
      </c>
      <c r="B57" s="16">
        <v>1204</v>
      </c>
      <c r="C57" s="16">
        <v>12</v>
      </c>
      <c r="D57" s="34" t="s">
        <v>15</v>
      </c>
      <c r="E57" s="33">
        <v>560</v>
      </c>
      <c r="F57" s="21">
        <f t="shared" si="0"/>
        <v>616</v>
      </c>
      <c r="G57" s="22">
        <f>G56</f>
        <v>46350</v>
      </c>
      <c r="H57" s="23">
        <f t="shared" si="5"/>
        <v>25956000</v>
      </c>
      <c r="I57" s="23">
        <f t="shared" si="2"/>
        <v>28032480</v>
      </c>
      <c r="J57" s="24">
        <f t="shared" si="6"/>
        <v>70000</v>
      </c>
      <c r="K57" s="25">
        <f t="shared" si="4"/>
        <v>2156000</v>
      </c>
      <c r="L57" s="45" t="s">
        <v>24</v>
      </c>
    </row>
    <row r="58" spans="1:15" x14ac:dyDescent="0.25">
      <c r="A58" s="16">
        <v>57</v>
      </c>
      <c r="B58" s="16">
        <v>1206</v>
      </c>
      <c r="C58" s="16">
        <v>12</v>
      </c>
      <c r="D58" s="34" t="s">
        <v>15</v>
      </c>
      <c r="E58" s="33">
        <v>620</v>
      </c>
      <c r="F58" s="21">
        <f t="shared" si="0"/>
        <v>682</v>
      </c>
      <c r="G58" s="22">
        <f>G57</f>
        <v>46350</v>
      </c>
      <c r="H58" s="23">
        <v>0</v>
      </c>
      <c r="I58" s="23">
        <f t="shared" si="2"/>
        <v>0</v>
      </c>
      <c r="J58" s="24">
        <f t="shared" si="6"/>
        <v>0</v>
      </c>
      <c r="K58" s="25">
        <f t="shared" si="4"/>
        <v>2387000</v>
      </c>
      <c r="L58" s="45" t="s">
        <v>25</v>
      </c>
    </row>
    <row r="59" spans="1:15" x14ac:dyDescent="0.25">
      <c r="A59" s="16">
        <v>58</v>
      </c>
      <c r="B59" s="16">
        <v>1207</v>
      </c>
      <c r="C59" s="16">
        <v>12</v>
      </c>
      <c r="D59" s="34" t="s">
        <v>15</v>
      </c>
      <c r="E59" s="33">
        <v>620</v>
      </c>
      <c r="F59" s="21">
        <f t="shared" si="0"/>
        <v>682</v>
      </c>
      <c r="G59" s="22">
        <f>G58</f>
        <v>46350</v>
      </c>
      <c r="H59" s="23">
        <v>0</v>
      </c>
      <c r="I59" s="23">
        <f t="shared" si="2"/>
        <v>0</v>
      </c>
      <c r="J59" s="24">
        <f t="shared" si="6"/>
        <v>0</v>
      </c>
      <c r="K59" s="25">
        <f t="shared" si="4"/>
        <v>2387000</v>
      </c>
      <c r="L59" s="45" t="s">
        <v>25</v>
      </c>
    </row>
    <row r="60" spans="1:15" x14ac:dyDescent="0.25">
      <c r="A60" s="16">
        <v>59</v>
      </c>
      <c r="B60" s="16">
        <v>1301</v>
      </c>
      <c r="C60" s="16">
        <v>13</v>
      </c>
      <c r="D60" s="34" t="s">
        <v>15</v>
      </c>
      <c r="E60" s="33">
        <v>560</v>
      </c>
      <c r="F60" s="21">
        <f t="shared" si="0"/>
        <v>616</v>
      </c>
      <c r="G60" s="22">
        <f>G59+150</f>
        <v>46500</v>
      </c>
      <c r="H60" s="23">
        <f t="shared" si="5"/>
        <v>26040000</v>
      </c>
      <c r="I60" s="23">
        <f t="shared" si="2"/>
        <v>28123200</v>
      </c>
      <c r="J60" s="24">
        <f t="shared" si="6"/>
        <v>70500</v>
      </c>
      <c r="K60" s="25">
        <f t="shared" si="4"/>
        <v>2156000</v>
      </c>
      <c r="L60" s="45" t="s">
        <v>24</v>
      </c>
    </row>
    <row r="61" spans="1:15" x14ac:dyDescent="0.25">
      <c r="A61" s="16">
        <v>60</v>
      </c>
      <c r="B61" s="16">
        <v>1302</v>
      </c>
      <c r="C61" s="16">
        <v>13</v>
      </c>
      <c r="D61" s="34" t="s">
        <v>14</v>
      </c>
      <c r="E61" s="33">
        <v>440</v>
      </c>
      <c r="F61" s="21">
        <f t="shared" si="0"/>
        <v>484.00000000000006</v>
      </c>
      <c r="G61" s="22">
        <f>G60</f>
        <v>46500</v>
      </c>
      <c r="H61" s="23">
        <v>0</v>
      </c>
      <c r="I61" s="23">
        <f t="shared" si="2"/>
        <v>0</v>
      </c>
      <c r="J61" s="24">
        <f t="shared" si="6"/>
        <v>0</v>
      </c>
      <c r="K61" s="25">
        <f t="shared" si="4"/>
        <v>1694000.0000000002</v>
      </c>
      <c r="L61" s="45" t="s">
        <v>25</v>
      </c>
    </row>
    <row r="62" spans="1:15" x14ac:dyDescent="0.25">
      <c r="A62" s="16">
        <v>61</v>
      </c>
      <c r="B62" s="16">
        <v>1303</v>
      </c>
      <c r="C62" s="16">
        <v>13</v>
      </c>
      <c r="D62" s="34" t="s">
        <v>14</v>
      </c>
      <c r="E62" s="33">
        <v>440</v>
      </c>
      <c r="F62" s="21">
        <f t="shared" si="0"/>
        <v>484.00000000000006</v>
      </c>
      <c r="G62" s="22">
        <f>G61</f>
        <v>46500</v>
      </c>
      <c r="H62" s="23">
        <v>0</v>
      </c>
      <c r="I62" s="23">
        <f t="shared" si="2"/>
        <v>0</v>
      </c>
      <c r="J62" s="24">
        <f t="shared" si="6"/>
        <v>0</v>
      </c>
      <c r="K62" s="25">
        <f t="shared" si="4"/>
        <v>1694000.0000000002</v>
      </c>
      <c r="L62" s="45" t="s">
        <v>25</v>
      </c>
    </row>
    <row r="63" spans="1:15" x14ac:dyDescent="0.25">
      <c r="A63" s="16">
        <v>62</v>
      </c>
      <c r="B63" s="16">
        <v>1304</v>
      </c>
      <c r="C63" s="16">
        <v>13</v>
      </c>
      <c r="D63" s="34" t="s">
        <v>15</v>
      </c>
      <c r="E63" s="33">
        <v>560</v>
      </c>
      <c r="F63" s="21">
        <f t="shared" si="0"/>
        <v>616</v>
      </c>
      <c r="G63" s="22">
        <f>G62</f>
        <v>46500</v>
      </c>
      <c r="H63" s="23">
        <f t="shared" si="5"/>
        <v>26040000</v>
      </c>
      <c r="I63" s="23">
        <f t="shared" si="2"/>
        <v>28123200</v>
      </c>
      <c r="J63" s="24">
        <f t="shared" si="6"/>
        <v>70500</v>
      </c>
      <c r="K63" s="25">
        <f t="shared" si="4"/>
        <v>2156000</v>
      </c>
      <c r="L63" s="45" t="s">
        <v>24</v>
      </c>
    </row>
    <row r="64" spans="1:15" x14ac:dyDescent="0.25">
      <c r="A64" s="16">
        <v>63</v>
      </c>
      <c r="B64" s="16">
        <v>1401</v>
      </c>
      <c r="C64" s="16">
        <v>14</v>
      </c>
      <c r="D64" s="34" t="s">
        <v>15</v>
      </c>
      <c r="E64" s="33">
        <v>560</v>
      </c>
      <c r="F64" s="21">
        <f t="shared" si="0"/>
        <v>616</v>
      </c>
      <c r="G64" s="22">
        <f>G63+150</f>
        <v>46650</v>
      </c>
      <c r="H64" s="23">
        <f t="shared" si="5"/>
        <v>26124000</v>
      </c>
      <c r="I64" s="23">
        <f t="shared" si="2"/>
        <v>28213920</v>
      </c>
      <c r="J64" s="24">
        <f t="shared" si="6"/>
        <v>70500</v>
      </c>
      <c r="K64" s="25">
        <f t="shared" si="4"/>
        <v>2156000</v>
      </c>
      <c r="L64" s="45" t="s">
        <v>24</v>
      </c>
      <c r="M64">
        <v>23466688</v>
      </c>
      <c r="N64">
        <v>1408100</v>
      </c>
      <c r="O64">
        <f>M64+N64+30000</f>
        <v>24904788</v>
      </c>
    </row>
    <row r="65" spans="1:12" x14ac:dyDescent="0.25">
      <c r="A65" s="16">
        <v>64</v>
      </c>
      <c r="B65" s="16">
        <v>1402</v>
      </c>
      <c r="C65" s="16">
        <v>14</v>
      </c>
      <c r="D65" s="34" t="s">
        <v>14</v>
      </c>
      <c r="E65" s="33">
        <v>440</v>
      </c>
      <c r="F65" s="21">
        <f t="shared" si="0"/>
        <v>484.00000000000006</v>
      </c>
      <c r="G65" s="22">
        <f>G64</f>
        <v>46650</v>
      </c>
      <c r="H65" s="23">
        <v>0</v>
      </c>
      <c r="I65" s="23">
        <f t="shared" si="2"/>
        <v>0</v>
      </c>
      <c r="J65" s="24">
        <f t="shared" si="6"/>
        <v>0</v>
      </c>
      <c r="K65" s="25">
        <f t="shared" si="4"/>
        <v>1694000.0000000002</v>
      </c>
      <c r="L65" s="45" t="s">
        <v>25</v>
      </c>
    </row>
    <row r="66" spans="1:12" x14ac:dyDescent="0.25">
      <c r="A66" s="16">
        <v>65</v>
      </c>
      <c r="B66" s="16">
        <v>1403</v>
      </c>
      <c r="C66" s="16">
        <v>14</v>
      </c>
      <c r="D66" s="34" t="s">
        <v>14</v>
      </c>
      <c r="E66" s="33">
        <v>440</v>
      </c>
      <c r="F66" s="21">
        <f t="shared" ref="F66:F129" si="7">E66*1.1</f>
        <v>484.00000000000006</v>
      </c>
      <c r="G66" s="22">
        <f>G65</f>
        <v>46650</v>
      </c>
      <c r="H66" s="23">
        <v>0</v>
      </c>
      <c r="I66" s="23">
        <f t="shared" si="2"/>
        <v>0</v>
      </c>
      <c r="J66" s="24">
        <f t="shared" si="6"/>
        <v>0</v>
      </c>
      <c r="K66" s="25">
        <f t="shared" si="4"/>
        <v>1694000.0000000002</v>
      </c>
      <c r="L66" s="45" t="s">
        <v>25</v>
      </c>
    </row>
    <row r="67" spans="1:12" x14ac:dyDescent="0.25">
      <c r="A67" s="16">
        <v>66</v>
      </c>
      <c r="B67" s="16">
        <v>1404</v>
      </c>
      <c r="C67" s="16">
        <v>14</v>
      </c>
      <c r="D67" s="34" t="s">
        <v>15</v>
      </c>
      <c r="E67" s="33">
        <v>560</v>
      </c>
      <c r="F67" s="21">
        <f t="shared" si="7"/>
        <v>616</v>
      </c>
      <c r="G67" s="22">
        <f>G66</f>
        <v>46650</v>
      </c>
      <c r="H67" s="23">
        <v>0</v>
      </c>
      <c r="I67" s="23">
        <f t="shared" ref="I67:I130" si="8">H67*1.08</f>
        <v>0</v>
      </c>
      <c r="J67" s="24">
        <f t="shared" si="6"/>
        <v>0</v>
      </c>
      <c r="K67" s="25">
        <f t="shared" ref="K67:K130" si="9">F67*3500</f>
        <v>2156000</v>
      </c>
      <c r="L67" s="45" t="s">
        <v>25</v>
      </c>
    </row>
    <row r="68" spans="1:12" x14ac:dyDescent="0.25">
      <c r="A68" s="16">
        <v>67</v>
      </c>
      <c r="B68" s="16">
        <v>1406</v>
      </c>
      <c r="C68" s="16">
        <v>14</v>
      </c>
      <c r="D68" s="34" t="s">
        <v>15</v>
      </c>
      <c r="E68" s="33">
        <v>620</v>
      </c>
      <c r="F68" s="21">
        <f t="shared" si="7"/>
        <v>682</v>
      </c>
      <c r="G68" s="22">
        <f>G67</f>
        <v>46650</v>
      </c>
      <c r="H68" s="23">
        <f t="shared" ref="H67:H130" si="10">E68*G68</f>
        <v>28923000</v>
      </c>
      <c r="I68" s="23">
        <f t="shared" si="8"/>
        <v>31236840.000000004</v>
      </c>
      <c r="J68" s="24">
        <f t="shared" si="6"/>
        <v>78000</v>
      </c>
      <c r="K68" s="25">
        <f t="shared" si="9"/>
        <v>2387000</v>
      </c>
      <c r="L68" s="45" t="s">
        <v>24</v>
      </c>
    </row>
    <row r="69" spans="1:12" x14ac:dyDescent="0.25">
      <c r="A69" s="16">
        <v>68</v>
      </c>
      <c r="B69" s="16">
        <v>1407</v>
      </c>
      <c r="C69" s="16">
        <v>14</v>
      </c>
      <c r="D69" s="34" t="s">
        <v>15</v>
      </c>
      <c r="E69" s="33">
        <v>620</v>
      </c>
      <c r="F69" s="21">
        <f t="shared" si="7"/>
        <v>682</v>
      </c>
      <c r="G69" s="22">
        <f>G68</f>
        <v>46650</v>
      </c>
      <c r="H69" s="23">
        <v>0</v>
      </c>
      <c r="I69" s="23">
        <f t="shared" si="8"/>
        <v>0</v>
      </c>
      <c r="J69" s="24">
        <f t="shared" si="6"/>
        <v>0</v>
      </c>
      <c r="K69" s="25">
        <f t="shared" si="9"/>
        <v>2387000</v>
      </c>
      <c r="L69" s="45" t="s">
        <v>25</v>
      </c>
    </row>
    <row r="70" spans="1:12" x14ac:dyDescent="0.25">
      <c r="A70" s="16">
        <v>69</v>
      </c>
      <c r="B70" s="16">
        <v>1501</v>
      </c>
      <c r="C70" s="16">
        <v>15</v>
      </c>
      <c r="D70" s="34" t="s">
        <v>15</v>
      </c>
      <c r="E70" s="33">
        <v>560</v>
      </c>
      <c r="F70" s="21">
        <f t="shared" si="7"/>
        <v>616</v>
      </c>
      <c r="G70" s="22">
        <f>G69+150</f>
        <v>46800</v>
      </c>
      <c r="H70" s="23">
        <f t="shared" si="10"/>
        <v>26208000</v>
      </c>
      <c r="I70" s="23">
        <f t="shared" si="8"/>
        <v>28304640</v>
      </c>
      <c r="J70" s="24">
        <f t="shared" si="6"/>
        <v>71000</v>
      </c>
      <c r="K70" s="25">
        <f t="shared" si="9"/>
        <v>2156000</v>
      </c>
      <c r="L70" s="45" t="s">
        <v>24</v>
      </c>
    </row>
    <row r="71" spans="1:12" x14ac:dyDescent="0.25">
      <c r="A71" s="16">
        <v>70</v>
      </c>
      <c r="B71" s="16">
        <v>1502</v>
      </c>
      <c r="C71" s="16">
        <v>15</v>
      </c>
      <c r="D71" s="34" t="s">
        <v>14</v>
      </c>
      <c r="E71" s="33">
        <v>440</v>
      </c>
      <c r="F71" s="21">
        <f t="shared" si="7"/>
        <v>484.00000000000006</v>
      </c>
      <c r="G71" s="22">
        <f>G70</f>
        <v>46800</v>
      </c>
      <c r="H71" s="23">
        <v>0</v>
      </c>
      <c r="I71" s="23">
        <f t="shared" si="8"/>
        <v>0</v>
      </c>
      <c r="J71" s="24">
        <f t="shared" si="6"/>
        <v>0</v>
      </c>
      <c r="K71" s="25">
        <f t="shared" si="9"/>
        <v>1694000.0000000002</v>
      </c>
      <c r="L71" s="45" t="s">
        <v>25</v>
      </c>
    </row>
    <row r="72" spans="1:12" x14ac:dyDescent="0.25">
      <c r="A72" s="16">
        <v>71</v>
      </c>
      <c r="B72" s="16">
        <v>1503</v>
      </c>
      <c r="C72" s="16">
        <v>15</v>
      </c>
      <c r="D72" s="34" t="s">
        <v>14</v>
      </c>
      <c r="E72" s="33">
        <v>440</v>
      </c>
      <c r="F72" s="21">
        <f t="shared" si="7"/>
        <v>484.00000000000006</v>
      </c>
      <c r="G72" s="22">
        <f>G71</f>
        <v>46800</v>
      </c>
      <c r="H72" s="23">
        <v>0</v>
      </c>
      <c r="I72" s="23">
        <f t="shared" si="8"/>
        <v>0</v>
      </c>
      <c r="J72" s="24">
        <f t="shared" si="6"/>
        <v>0</v>
      </c>
      <c r="K72" s="25">
        <f t="shared" si="9"/>
        <v>1694000.0000000002</v>
      </c>
      <c r="L72" s="45" t="s">
        <v>25</v>
      </c>
    </row>
    <row r="73" spans="1:12" x14ac:dyDescent="0.25">
      <c r="A73" s="16">
        <v>72</v>
      </c>
      <c r="B73" s="16">
        <v>1504</v>
      </c>
      <c r="C73" s="16">
        <v>15</v>
      </c>
      <c r="D73" s="34" t="s">
        <v>15</v>
      </c>
      <c r="E73" s="33">
        <v>560</v>
      </c>
      <c r="F73" s="21">
        <f t="shared" si="7"/>
        <v>616</v>
      </c>
      <c r="G73" s="22">
        <f>G72</f>
        <v>46800</v>
      </c>
      <c r="H73" s="23">
        <v>0</v>
      </c>
      <c r="I73" s="23">
        <f t="shared" si="8"/>
        <v>0</v>
      </c>
      <c r="J73" s="24">
        <f t="shared" si="6"/>
        <v>0</v>
      </c>
      <c r="K73" s="25">
        <f t="shared" si="9"/>
        <v>2156000</v>
      </c>
      <c r="L73" s="45" t="s">
        <v>25</v>
      </c>
    </row>
    <row r="74" spans="1:12" x14ac:dyDescent="0.25">
      <c r="A74" s="16">
        <v>73</v>
      </c>
      <c r="B74" s="16">
        <v>1506</v>
      </c>
      <c r="C74" s="16">
        <v>15</v>
      </c>
      <c r="D74" s="34" t="s">
        <v>15</v>
      </c>
      <c r="E74" s="33">
        <v>620</v>
      </c>
      <c r="F74" s="21">
        <f t="shared" si="7"/>
        <v>682</v>
      </c>
      <c r="G74" s="22">
        <f>G73</f>
        <v>46800</v>
      </c>
      <c r="H74" s="23">
        <v>0</v>
      </c>
      <c r="I74" s="23">
        <f t="shared" si="8"/>
        <v>0</v>
      </c>
      <c r="J74" s="24">
        <f t="shared" si="6"/>
        <v>0</v>
      </c>
      <c r="K74" s="25">
        <f t="shared" si="9"/>
        <v>2387000</v>
      </c>
      <c r="L74" s="45" t="s">
        <v>25</v>
      </c>
    </row>
    <row r="75" spans="1:12" x14ac:dyDescent="0.25">
      <c r="A75" s="16">
        <v>74</v>
      </c>
      <c r="B75" s="16">
        <v>1507</v>
      </c>
      <c r="C75" s="16">
        <v>15</v>
      </c>
      <c r="D75" s="34" t="s">
        <v>15</v>
      </c>
      <c r="E75" s="33">
        <v>620</v>
      </c>
      <c r="F75" s="21">
        <f t="shared" si="7"/>
        <v>682</v>
      </c>
      <c r="G75" s="22">
        <f>G74</f>
        <v>46800</v>
      </c>
      <c r="H75" s="23">
        <v>0</v>
      </c>
      <c r="I75" s="23">
        <f t="shared" si="8"/>
        <v>0</v>
      </c>
      <c r="J75" s="24">
        <f t="shared" si="6"/>
        <v>0</v>
      </c>
      <c r="K75" s="25">
        <f t="shared" si="9"/>
        <v>2387000</v>
      </c>
      <c r="L75" s="45" t="s">
        <v>25</v>
      </c>
    </row>
    <row r="76" spans="1:12" x14ac:dyDescent="0.25">
      <c r="A76" s="16">
        <v>75</v>
      </c>
      <c r="B76" s="16">
        <v>1601</v>
      </c>
      <c r="C76" s="16">
        <v>16</v>
      </c>
      <c r="D76" s="34" t="s">
        <v>15</v>
      </c>
      <c r="E76" s="33">
        <v>560</v>
      </c>
      <c r="F76" s="21">
        <f t="shared" si="7"/>
        <v>616</v>
      </c>
      <c r="G76" s="22">
        <f>G75+150</f>
        <v>46950</v>
      </c>
      <c r="H76" s="23">
        <f t="shared" si="10"/>
        <v>26292000</v>
      </c>
      <c r="I76" s="23">
        <f t="shared" si="8"/>
        <v>28395360.000000004</v>
      </c>
      <c r="J76" s="24">
        <f t="shared" si="6"/>
        <v>71000</v>
      </c>
      <c r="K76" s="25">
        <f t="shared" si="9"/>
        <v>2156000</v>
      </c>
      <c r="L76" s="45" t="s">
        <v>24</v>
      </c>
    </row>
    <row r="77" spans="1:12" x14ac:dyDescent="0.25">
      <c r="A77" s="16">
        <v>76</v>
      </c>
      <c r="B77" s="16">
        <v>1602</v>
      </c>
      <c r="C77" s="16">
        <v>16</v>
      </c>
      <c r="D77" s="34" t="s">
        <v>14</v>
      </c>
      <c r="E77" s="33">
        <v>440</v>
      </c>
      <c r="F77" s="21">
        <f t="shared" si="7"/>
        <v>484.00000000000006</v>
      </c>
      <c r="G77" s="22">
        <f>G76</f>
        <v>46950</v>
      </c>
      <c r="H77" s="23">
        <v>0</v>
      </c>
      <c r="I77" s="23">
        <f t="shared" si="8"/>
        <v>0</v>
      </c>
      <c r="J77" s="24">
        <f t="shared" si="6"/>
        <v>0</v>
      </c>
      <c r="K77" s="25">
        <f t="shared" si="9"/>
        <v>1694000.0000000002</v>
      </c>
      <c r="L77" s="45" t="s">
        <v>25</v>
      </c>
    </row>
    <row r="78" spans="1:12" x14ac:dyDescent="0.25">
      <c r="A78" s="16">
        <v>77</v>
      </c>
      <c r="B78" s="16">
        <v>1603</v>
      </c>
      <c r="C78" s="16">
        <v>16</v>
      </c>
      <c r="D78" s="34" t="s">
        <v>14</v>
      </c>
      <c r="E78" s="33">
        <v>440</v>
      </c>
      <c r="F78" s="21">
        <f t="shared" si="7"/>
        <v>484.00000000000006</v>
      </c>
      <c r="G78" s="22">
        <f>G77</f>
        <v>46950</v>
      </c>
      <c r="H78" s="23">
        <v>0</v>
      </c>
      <c r="I78" s="23">
        <f t="shared" si="8"/>
        <v>0</v>
      </c>
      <c r="J78" s="24">
        <f t="shared" si="6"/>
        <v>0</v>
      </c>
      <c r="K78" s="25">
        <f t="shared" si="9"/>
        <v>1694000.0000000002</v>
      </c>
      <c r="L78" s="45" t="s">
        <v>25</v>
      </c>
    </row>
    <row r="79" spans="1:12" x14ac:dyDescent="0.25">
      <c r="A79" s="16">
        <v>78</v>
      </c>
      <c r="B79" s="16">
        <v>1604</v>
      </c>
      <c r="C79" s="16">
        <v>16</v>
      </c>
      <c r="D79" s="34" t="s">
        <v>15</v>
      </c>
      <c r="E79" s="33">
        <v>560</v>
      </c>
      <c r="F79" s="21">
        <f t="shared" si="7"/>
        <v>616</v>
      </c>
      <c r="G79" s="22">
        <f>G78</f>
        <v>46950</v>
      </c>
      <c r="H79" s="23">
        <f t="shared" si="10"/>
        <v>26292000</v>
      </c>
      <c r="I79" s="23">
        <f t="shared" si="8"/>
        <v>28395360.000000004</v>
      </c>
      <c r="J79" s="24">
        <f t="shared" si="6"/>
        <v>71000</v>
      </c>
      <c r="K79" s="25">
        <f t="shared" si="9"/>
        <v>2156000</v>
      </c>
      <c r="L79" s="45" t="s">
        <v>24</v>
      </c>
    </row>
    <row r="80" spans="1:12" x14ac:dyDescent="0.25">
      <c r="A80" s="16">
        <v>79</v>
      </c>
      <c r="B80" s="16">
        <v>1606</v>
      </c>
      <c r="C80" s="16">
        <v>16</v>
      </c>
      <c r="D80" s="34" t="s">
        <v>15</v>
      </c>
      <c r="E80" s="33">
        <v>620</v>
      </c>
      <c r="F80" s="21">
        <f t="shared" si="7"/>
        <v>682</v>
      </c>
      <c r="G80" s="22">
        <f>G79</f>
        <v>46950</v>
      </c>
      <c r="H80" s="23">
        <v>0</v>
      </c>
      <c r="I80" s="23">
        <f t="shared" si="8"/>
        <v>0</v>
      </c>
      <c r="J80" s="24">
        <f t="shared" si="6"/>
        <v>0</v>
      </c>
      <c r="K80" s="25">
        <f t="shared" si="9"/>
        <v>2387000</v>
      </c>
      <c r="L80" s="45" t="s">
        <v>25</v>
      </c>
    </row>
    <row r="81" spans="1:12" x14ac:dyDescent="0.25">
      <c r="A81" s="16">
        <v>80</v>
      </c>
      <c r="B81" s="16">
        <v>1607</v>
      </c>
      <c r="C81" s="16">
        <v>16</v>
      </c>
      <c r="D81" s="34" t="s">
        <v>15</v>
      </c>
      <c r="E81" s="33">
        <v>620</v>
      </c>
      <c r="F81" s="21">
        <f t="shared" si="7"/>
        <v>682</v>
      </c>
      <c r="G81" s="22">
        <f>G80</f>
        <v>46950</v>
      </c>
      <c r="H81" s="23">
        <v>0</v>
      </c>
      <c r="I81" s="23">
        <f t="shared" si="8"/>
        <v>0</v>
      </c>
      <c r="J81" s="24">
        <f t="shared" si="6"/>
        <v>0</v>
      </c>
      <c r="K81" s="25">
        <f t="shared" si="9"/>
        <v>2387000</v>
      </c>
      <c r="L81" s="45" t="s">
        <v>25</v>
      </c>
    </row>
    <row r="82" spans="1:12" x14ac:dyDescent="0.25">
      <c r="A82" s="16">
        <v>81</v>
      </c>
      <c r="B82" s="16">
        <v>1701</v>
      </c>
      <c r="C82" s="16">
        <v>17</v>
      </c>
      <c r="D82" s="34" t="s">
        <v>15</v>
      </c>
      <c r="E82" s="33">
        <v>560</v>
      </c>
      <c r="F82" s="21">
        <f t="shared" si="7"/>
        <v>616</v>
      </c>
      <c r="G82" s="22">
        <f>G81+150</f>
        <v>47100</v>
      </c>
      <c r="H82" s="23">
        <f t="shared" si="10"/>
        <v>26376000</v>
      </c>
      <c r="I82" s="23">
        <f t="shared" si="8"/>
        <v>28486080.000000004</v>
      </c>
      <c r="J82" s="24">
        <f t="shared" si="6"/>
        <v>71000</v>
      </c>
      <c r="K82" s="25">
        <f t="shared" si="9"/>
        <v>2156000</v>
      </c>
      <c r="L82" s="45" t="s">
        <v>24</v>
      </c>
    </row>
    <row r="83" spans="1:12" x14ac:dyDescent="0.25">
      <c r="A83" s="16">
        <v>82</v>
      </c>
      <c r="B83" s="16">
        <v>1702</v>
      </c>
      <c r="C83" s="16">
        <v>17</v>
      </c>
      <c r="D83" s="34" t="s">
        <v>14</v>
      </c>
      <c r="E83" s="33">
        <v>440</v>
      </c>
      <c r="F83" s="21">
        <f t="shared" si="7"/>
        <v>484.00000000000006</v>
      </c>
      <c r="G83" s="22">
        <f>G82</f>
        <v>47100</v>
      </c>
      <c r="H83" s="23">
        <f t="shared" si="10"/>
        <v>20724000</v>
      </c>
      <c r="I83" s="23">
        <f t="shared" si="8"/>
        <v>22381920</v>
      </c>
      <c r="J83" s="24">
        <f t="shared" si="6"/>
        <v>56000</v>
      </c>
      <c r="K83" s="25">
        <f t="shared" si="9"/>
        <v>1694000.0000000002</v>
      </c>
      <c r="L83" s="45" t="s">
        <v>24</v>
      </c>
    </row>
    <row r="84" spans="1:12" x14ac:dyDescent="0.25">
      <c r="A84" s="16">
        <v>83</v>
      </c>
      <c r="B84" s="16">
        <v>1703</v>
      </c>
      <c r="C84" s="16">
        <v>17</v>
      </c>
      <c r="D84" s="34" t="s">
        <v>14</v>
      </c>
      <c r="E84" s="33">
        <v>440</v>
      </c>
      <c r="F84" s="21">
        <f t="shared" si="7"/>
        <v>484.00000000000006</v>
      </c>
      <c r="G84" s="22">
        <f>G83</f>
        <v>47100</v>
      </c>
      <c r="H84" s="23">
        <v>0</v>
      </c>
      <c r="I84" s="23">
        <f t="shared" si="8"/>
        <v>0</v>
      </c>
      <c r="J84" s="24">
        <f t="shared" si="6"/>
        <v>0</v>
      </c>
      <c r="K84" s="25">
        <f t="shared" si="9"/>
        <v>1694000.0000000002</v>
      </c>
      <c r="L84" s="45" t="s">
        <v>25</v>
      </c>
    </row>
    <row r="85" spans="1:12" x14ac:dyDescent="0.25">
      <c r="A85" s="16">
        <v>84</v>
      </c>
      <c r="B85" s="16">
        <v>1704</v>
      </c>
      <c r="C85" s="16">
        <v>17</v>
      </c>
      <c r="D85" s="34" t="s">
        <v>15</v>
      </c>
      <c r="E85" s="33">
        <v>560</v>
      </c>
      <c r="F85" s="21">
        <f t="shared" si="7"/>
        <v>616</v>
      </c>
      <c r="G85" s="22">
        <f>G84</f>
        <v>47100</v>
      </c>
      <c r="H85" s="23">
        <f t="shared" si="10"/>
        <v>26376000</v>
      </c>
      <c r="I85" s="23">
        <f t="shared" si="8"/>
        <v>28486080.000000004</v>
      </c>
      <c r="J85" s="24">
        <f t="shared" si="6"/>
        <v>71000</v>
      </c>
      <c r="K85" s="25">
        <f t="shared" si="9"/>
        <v>2156000</v>
      </c>
      <c r="L85" s="45" t="s">
        <v>24</v>
      </c>
    </row>
    <row r="86" spans="1:12" x14ac:dyDescent="0.25">
      <c r="A86" s="16">
        <v>85</v>
      </c>
      <c r="B86" s="16">
        <v>1706</v>
      </c>
      <c r="C86" s="16">
        <v>17</v>
      </c>
      <c r="D86" s="34" t="s">
        <v>15</v>
      </c>
      <c r="E86" s="33">
        <v>620</v>
      </c>
      <c r="F86" s="21">
        <f t="shared" si="7"/>
        <v>682</v>
      </c>
      <c r="G86" s="22">
        <f>G85</f>
        <v>47100</v>
      </c>
      <c r="H86" s="23">
        <f t="shared" si="10"/>
        <v>29202000</v>
      </c>
      <c r="I86" s="23">
        <f t="shared" si="8"/>
        <v>31538160.000000004</v>
      </c>
      <c r="J86" s="24">
        <f t="shared" si="6"/>
        <v>79000</v>
      </c>
      <c r="K86" s="25">
        <f t="shared" si="9"/>
        <v>2387000</v>
      </c>
      <c r="L86" s="45" t="s">
        <v>24</v>
      </c>
    </row>
    <row r="87" spans="1:12" x14ac:dyDescent="0.25">
      <c r="A87" s="16">
        <v>86</v>
      </c>
      <c r="B87" s="16">
        <v>1707</v>
      </c>
      <c r="C87" s="16">
        <v>17</v>
      </c>
      <c r="D87" s="34" t="s">
        <v>15</v>
      </c>
      <c r="E87" s="33">
        <v>620</v>
      </c>
      <c r="F87" s="21">
        <f t="shared" si="7"/>
        <v>682</v>
      </c>
      <c r="G87" s="22">
        <f>G86</f>
        <v>47100</v>
      </c>
      <c r="H87" s="23">
        <v>0</v>
      </c>
      <c r="I87" s="23">
        <f t="shared" si="8"/>
        <v>0</v>
      </c>
      <c r="J87" s="24">
        <f t="shared" si="6"/>
        <v>0</v>
      </c>
      <c r="K87" s="25">
        <f t="shared" si="9"/>
        <v>2387000</v>
      </c>
      <c r="L87" s="45" t="s">
        <v>25</v>
      </c>
    </row>
    <row r="88" spans="1:12" x14ac:dyDescent="0.25">
      <c r="A88" s="16">
        <v>87</v>
      </c>
      <c r="B88" s="16">
        <v>1801</v>
      </c>
      <c r="C88" s="16">
        <v>18</v>
      </c>
      <c r="D88" s="34" t="s">
        <v>15</v>
      </c>
      <c r="E88" s="33">
        <v>560</v>
      </c>
      <c r="F88" s="21">
        <f t="shared" si="7"/>
        <v>616</v>
      </c>
      <c r="G88" s="22">
        <f>G87+150</f>
        <v>47250</v>
      </c>
      <c r="H88" s="23">
        <v>0</v>
      </c>
      <c r="I88" s="23">
        <f t="shared" si="8"/>
        <v>0</v>
      </c>
      <c r="J88" s="24">
        <f t="shared" si="6"/>
        <v>0</v>
      </c>
      <c r="K88" s="25">
        <f t="shared" si="9"/>
        <v>2156000</v>
      </c>
      <c r="L88" s="45" t="s">
        <v>25</v>
      </c>
    </row>
    <row r="89" spans="1:12" x14ac:dyDescent="0.25">
      <c r="A89" s="16">
        <v>88</v>
      </c>
      <c r="B89" s="16">
        <v>1802</v>
      </c>
      <c r="C89" s="16">
        <v>18</v>
      </c>
      <c r="D89" s="34" t="s">
        <v>14</v>
      </c>
      <c r="E89" s="33">
        <v>440</v>
      </c>
      <c r="F89" s="21">
        <f t="shared" si="7"/>
        <v>484.00000000000006</v>
      </c>
      <c r="G89" s="22">
        <f>G88</f>
        <v>47250</v>
      </c>
      <c r="H89" s="23">
        <v>0</v>
      </c>
      <c r="I89" s="23">
        <f t="shared" si="8"/>
        <v>0</v>
      </c>
      <c r="J89" s="24">
        <f t="shared" ref="J89:J152" si="11">MROUND((I89*0.03/12),500)</f>
        <v>0</v>
      </c>
      <c r="K89" s="25">
        <f t="shared" si="9"/>
        <v>1694000.0000000002</v>
      </c>
      <c r="L89" s="45" t="s">
        <v>25</v>
      </c>
    </row>
    <row r="90" spans="1:12" x14ac:dyDescent="0.25">
      <c r="A90" s="16">
        <v>89</v>
      </c>
      <c r="B90" s="16">
        <v>1803</v>
      </c>
      <c r="C90" s="16">
        <v>18</v>
      </c>
      <c r="D90" s="34" t="s">
        <v>14</v>
      </c>
      <c r="E90" s="33">
        <v>440</v>
      </c>
      <c r="F90" s="21">
        <f t="shared" si="7"/>
        <v>484.00000000000006</v>
      </c>
      <c r="G90" s="22">
        <f>G89</f>
        <v>47250</v>
      </c>
      <c r="H90" s="23">
        <v>0</v>
      </c>
      <c r="I90" s="23">
        <f t="shared" si="8"/>
        <v>0</v>
      </c>
      <c r="J90" s="24">
        <f t="shared" si="11"/>
        <v>0</v>
      </c>
      <c r="K90" s="25">
        <f t="shared" si="9"/>
        <v>1694000.0000000002</v>
      </c>
      <c r="L90" s="45" t="s">
        <v>25</v>
      </c>
    </row>
    <row r="91" spans="1:12" x14ac:dyDescent="0.25">
      <c r="A91" s="16">
        <v>90</v>
      </c>
      <c r="B91" s="16">
        <v>1804</v>
      </c>
      <c r="C91" s="16">
        <v>18</v>
      </c>
      <c r="D91" s="34" t="s">
        <v>15</v>
      </c>
      <c r="E91" s="33">
        <v>560</v>
      </c>
      <c r="F91" s="21">
        <f t="shared" si="7"/>
        <v>616</v>
      </c>
      <c r="G91" s="22">
        <f>G90</f>
        <v>47250</v>
      </c>
      <c r="H91" s="23">
        <f t="shared" si="10"/>
        <v>26460000</v>
      </c>
      <c r="I91" s="23">
        <f t="shared" si="8"/>
        <v>28576800.000000004</v>
      </c>
      <c r="J91" s="24">
        <f t="shared" si="11"/>
        <v>71500</v>
      </c>
      <c r="K91" s="25">
        <f t="shared" si="9"/>
        <v>2156000</v>
      </c>
      <c r="L91" s="45" t="s">
        <v>24</v>
      </c>
    </row>
    <row r="92" spans="1:12" x14ac:dyDescent="0.25">
      <c r="A92" s="16">
        <v>91</v>
      </c>
      <c r="B92" s="16">
        <v>1806</v>
      </c>
      <c r="C92" s="16">
        <v>18</v>
      </c>
      <c r="D92" s="34" t="s">
        <v>15</v>
      </c>
      <c r="E92" s="33">
        <v>620</v>
      </c>
      <c r="F92" s="21">
        <f t="shared" si="7"/>
        <v>682</v>
      </c>
      <c r="G92" s="22">
        <f>G91</f>
        <v>47250</v>
      </c>
      <c r="H92" s="23">
        <v>0</v>
      </c>
      <c r="I92" s="23">
        <f t="shared" si="8"/>
        <v>0</v>
      </c>
      <c r="J92" s="24">
        <f t="shared" si="11"/>
        <v>0</v>
      </c>
      <c r="K92" s="25">
        <f t="shared" si="9"/>
        <v>2387000</v>
      </c>
      <c r="L92" s="45" t="s">
        <v>25</v>
      </c>
    </row>
    <row r="93" spans="1:12" x14ac:dyDescent="0.25">
      <c r="A93" s="16">
        <v>92</v>
      </c>
      <c r="B93" s="16">
        <v>1807</v>
      </c>
      <c r="C93" s="16">
        <v>18</v>
      </c>
      <c r="D93" s="34" t="s">
        <v>15</v>
      </c>
      <c r="E93" s="33">
        <v>620</v>
      </c>
      <c r="F93" s="21">
        <f t="shared" si="7"/>
        <v>682</v>
      </c>
      <c r="G93" s="22">
        <f>G92</f>
        <v>47250</v>
      </c>
      <c r="H93" s="23">
        <f t="shared" si="10"/>
        <v>29295000</v>
      </c>
      <c r="I93" s="23">
        <f t="shared" si="8"/>
        <v>31638600.000000004</v>
      </c>
      <c r="J93" s="24">
        <f t="shared" si="11"/>
        <v>79000</v>
      </c>
      <c r="K93" s="25">
        <f t="shared" si="9"/>
        <v>2387000</v>
      </c>
      <c r="L93" s="45" t="s">
        <v>24</v>
      </c>
    </row>
    <row r="94" spans="1:12" x14ac:dyDescent="0.25">
      <c r="A94" s="16">
        <v>93</v>
      </c>
      <c r="B94" s="16">
        <v>1901</v>
      </c>
      <c r="C94" s="16">
        <v>19</v>
      </c>
      <c r="D94" s="34" t="s">
        <v>15</v>
      </c>
      <c r="E94" s="33">
        <v>560</v>
      </c>
      <c r="F94" s="21">
        <f t="shared" si="7"/>
        <v>616</v>
      </c>
      <c r="G94" s="22">
        <f>G93+150</f>
        <v>47400</v>
      </c>
      <c r="H94" s="23">
        <f t="shared" si="10"/>
        <v>26544000</v>
      </c>
      <c r="I94" s="23">
        <f t="shared" si="8"/>
        <v>28667520.000000004</v>
      </c>
      <c r="J94" s="24">
        <f t="shared" si="11"/>
        <v>71500</v>
      </c>
      <c r="K94" s="25">
        <f t="shared" si="9"/>
        <v>2156000</v>
      </c>
      <c r="L94" s="45" t="s">
        <v>24</v>
      </c>
    </row>
    <row r="95" spans="1:12" x14ac:dyDescent="0.25">
      <c r="A95" s="16">
        <v>94</v>
      </c>
      <c r="B95" s="16">
        <v>1902</v>
      </c>
      <c r="C95" s="16">
        <v>19</v>
      </c>
      <c r="D95" s="34" t="s">
        <v>14</v>
      </c>
      <c r="E95" s="33">
        <v>440</v>
      </c>
      <c r="F95" s="21">
        <f t="shared" si="7"/>
        <v>484.00000000000006</v>
      </c>
      <c r="G95" s="22">
        <f>G94</f>
        <v>47400</v>
      </c>
      <c r="H95" s="23">
        <v>0</v>
      </c>
      <c r="I95" s="23">
        <f t="shared" si="8"/>
        <v>0</v>
      </c>
      <c r="J95" s="24">
        <f t="shared" si="11"/>
        <v>0</v>
      </c>
      <c r="K95" s="25">
        <f t="shared" si="9"/>
        <v>1694000.0000000002</v>
      </c>
      <c r="L95" s="45" t="s">
        <v>25</v>
      </c>
    </row>
    <row r="96" spans="1:12" x14ac:dyDescent="0.25">
      <c r="A96" s="16">
        <v>95</v>
      </c>
      <c r="B96" s="16">
        <v>1903</v>
      </c>
      <c r="C96" s="16">
        <v>19</v>
      </c>
      <c r="D96" s="34" t="s">
        <v>14</v>
      </c>
      <c r="E96" s="33">
        <v>440</v>
      </c>
      <c r="F96" s="21">
        <f t="shared" si="7"/>
        <v>484.00000000000006</v>
      </c>
      <c r="G96" s="22">
        <f>G95</f>
        <v>47400</v>
      </c>
      <c r="H96" s="23">
        <v>0</v>
      </c>
      <c r="I96" s="23">
        <f t="shared" si="8"/>
        <v>0</v>
      </c>
      <c r="J96" s="24">
        <f t="shared" si="11"/>
        <v>0</v>
      </c>
      <c r="K96" s="25">
        <f t="shared" si="9"/>
        <v>1694000.0000000002</v>
      </c>
      <c r="L96" s="45" t="s">
        <v>25</v>
      </c>
    </row>
    <row r="97" spans="1:12" x14ac:dyDescent="0.25">
      <c r="A97" s="16">
        <v>96</v>
      </c>
      <c r="B97" s="16">
        <v>1904</v>
      </c>
      <c r="C97" s="16">
        <v>19</v>
      </c>
      <c r="D97" s="34" t="s">
        <v>15</v>
      </c>
      <c r="E97" s="33">
        <v>560</v>
      </c>
      <c r="F97" s="21">
        <f t="shared" si="7"/>
        <v>616</v>
      </c>
      <c r="G97" s="22">
        <f>G96</f>
        <v>47400</v>
      </c>
      <c r="H97" s="23">
        <f t="shared" si="10"/>
        <v>26544000</v>
      </c>
      <c r="I97" s="23">
        <f t="shared" si="8"/>
        <v>28667520.000000004</v>
      </c>
      <c r="J97" s="24">
        <f t="shared" si="11"/>
        <v>71500</v>
      </c>
      <c r="K97" s="25">
        <f t="shared" si="9"/>
        <v>2156000</v>
      </c>
      <c r="L97" s="45" t="s">
        <v>24</v>
      </c>
    </row>
    <row r="98" spans="1:12" x14ac:dyDescent="0.25">
      <c r="A98" s="16">
        <v>97</v>
      </c>
      <c r="B98" s="16">
        <v>1906</v>
      </c>
      <c r="C98" s="16">
        <v>19</v>
      </c>
      <c r="D98" s="34" t="s">
        <v>15</v>
      </c>
      <c r="E98" s="33">
        <v>620</v>
      </c>
      <c r="F98" s="21">
        <f t="shared" si="7"/>
        <v>682</v>
      </c>
      <c r="G98" s="22">
        <f>G97</f>
        <v>47400</v>
      </c>
      <c r="H98" s="23">
        <v>0</v>
      </c>
      <c r="I98" s="23">
        <f t="shared" si="8"/>
        <v>0</v>
      </c>
      <c r="J98" s="24">
        <f t="shared" si="11"/>
        <v>0</v>
      </c>
      <c r="K98" s="25">
        <f t="shared" si="9"/>
        <v>2387000</v>
      </c>
      <c r="L98" s="45" t="s">
        <v>25</v>
      </c>
    </row>
    <row r="99" spans="1:12" x14ac:dyDescent="0.25">
      <c r="A99" s="16">
        <v>98</v>
      </c>
      <c r="B99" s="16">
        <v>1907</v>
      </c>
      <c r="C99" s="16">
        <v>19</v>
      </c>
      <c r="D99" s="34" t="s">
        <v>15</v>
      </c>
      <c r="E99" s="33">
        <v>620</v>
      </c>
      <c r="F99" s="21">
        <f t="shared" si="7"/>
        <v>682</v>
      </c>
      <c r="G99" s="22">
        <f>G98</f>
        <v>47400</v>
      </c>
      <c r="H99" s="23">
        <f t="shared" si="10"/>
        <v>29388000</v>
      </c>
      <c r="I99" s="23">
        <f t="shared" si="8"/>
        <v>31739040.000000004</v>
      </c>
      <c r="J99" s="24">
        <f t="shared" si="11"/>
        <v>79500</v>
      </c>
      <c r="K99" s="25">
        <f t="shared" si="9"/>
        <v>2387000</v>
      </c>
      <c r="L99" s="45" t="s">
        <v>24</v>
      </c>
    </row>
    <row r="100" spans="1:12" x14ac:dyDescent="0.25">
      <c r="A100" s="16">
        <v>99</v>
      </c>
      <c r="B100" s="16">
        <v>2001</v>
      </c>
      <c r="C100" s="16">
        <v>20</v>
      </c>
      <c r="D100" s="34" t="s">
        <v>15</v>
      </c>
      <c r="E100" s="33">
        <v>560</v>
      </c>
      <c r="F100" s="21">
        <f t="shared" si="7"/>
        <v>616</v>
      </c>
      <c r="G100" s="22">
        <f>G99+150</f>
        <v>47550</v>
      </c>
      <c r="H100" s="23">
        <f t="shared" si="10"/>
        <v>26628000</v>
      </c>
      <c r="I100" s="23">
        <f t="shared" si="8"/>
        <v>28758240.000000004</v>
      </c>
      <c r="J100" s="24">
        <f t="shared" si="11"/>
        <v>72000</v>
      </c>
      <c r="K100" s="25">
        <f t="shared" si="9"/>
        <v>2156000</v>
      </c>
      <c r="L100" s="45" t="s">
        <v>24</v>
      </c>
    </row>
    <row r="101" spans="1:12" x14ac:dyDescent="0.25">
      <c r="A101" s="16">
        <v>100</v>
      </c>
      <c r="B101" s="16">
        <v>2002</v>
      </c>
      <c r="C101" s="16">
        <v>20</v>
      </c>
      <c r="D101" s="34" t="s">
        <v>14</v>
      </c>
      <c r="E101" s="33">
        <v>440</v>
      </c>
      <c r="F101" s="21">
        <f t="shared" si="7"/>
        <v>484.00000000000006</v>
      </c>
      <c r="G101" s="22">
        <f>G100</f>
        <v>47550</v>
      </c>
      <c r="H101" s="23">
        <f t="shared" si="10"/>
        <v>20922000</v>
      </c>
      <c r="I101" s="23">
        <f t="shared" si="8"/>
        <v>22595760</v>
      </c>
      <c r="J101" s="24">
        <f t="shared" si="11"/>
        <v>56500</v>
      </c>
      <c r="K101" s="25">
        <f t="shared" si="9"/>
        <v>1694000.0000000002</v>
      </c>
      <c r="L101" s="45" t="s">
        <v>24</v>
      </c>
    </row>
    <row r="102" spans="1:12" x14ac:dyDescent="0.25">
      <c r="A102" s="16">
        <v>101</v>
      </c>
      <c r="B102" s="16">
        <v>2003</v>
      </c>
      <c r="C102" s="16">
        <v>20</v>
      </c>
      <c r="D102" s="34" t="s">
        <v>14</v>
      </c>
      <c r="E102" s="33">
        <v>440</v>
      </c>
      <c r="F102" s="21">
        <f t="shared" si="7"/>
        <v>484.00000000000006</v>
      </c>
      <c r="G102" s="22">
        <f>G101</f>
        <v>47550</v>
      </c>
      <c r="H102" s="23">
        <v>0</v>
      </c>
      <c r="I102" s="23">
        <f t="shared" si="8"/>
        <v>0</v>
      </c>
      <c r="J102" s="24">
        <f t="shared" si="11"/>
        <v>0</v>
      </c>
      <c r="K102" s="25">
        <f t="shared" si="9"/>
        <v>1694000.0000000002</v>
      </c>
      <c r="L102" s="45" t="s">
        <v>25</v>
      </c>
    </row>
    <row r="103" spans="1:12" x14ac:dyDescent="0.25">
      <c r="A103" s="16">
        <v>102</v>
      </c>
      <c r="B103" s="16">
        <v>2004</v>
      </c>
      <c r="C103" s="16">
        <v>20</v>
      </c>
      <c r="D103" s="34" t="s">
        <v>15</v>
      </c>
      <c r="E103" s="33">
        <v>560</v>
      </c>
      <c r="F103" s="21">
        <f t="shared" si="7"/>
        <v>616</v>
      </c>
      <c r="G103" s="22">
        <f>G102</f>
        <v>47550</v>
      </c>
      <c r="H103" s="23">
        <f t="shared" si="10"/>
        <v>26628000</v>
      </c>
      <c r="I103" s="23">
        <f t="shared" si="8"/>
        <v>28758240.000000004</v>
      </c>
      <c r="J103" s="24">
        <f t="shared" si="11"/>
        <v>72000</v>
      </c>
      <c r="K103" s="25">
        <f t="shared" si="9"/>
        <v>2156000</v>
      </c>
      <c r="L103" s="45" t="s">
        <v>24</v>
      </c>
    </row>
    <row r="104" spans="1:12" x14ac:dyDescent="0.25">
      <c r="A104" s="16">
        <v>103</v>
      </c>
      <c r="B104" s="16">
        <v>2005</v>
      </c>
      <c r="C104" s="16">
        <v>20</v>
      </c>
      <c r="D104" s="21" t="s">
        <v>16</v>
      </c>
      <c r="E104" s="21">
        <v>870</v>
      </c>
      <c r="F104" s="21">
        <f t="shared" si="7"/>
        <v>957.00000000000011</v>
      </c>
      <c r="G104" s="22">
        <f>G103</f>
        <v>47550</v>
      </c>
      <c r="H104" s="23">
        <v>0</v>
      </c>
      <c r="I104" s="23">
        <f t="shared" si="8"/>
        <v>0</v>
      </c>
      <c r="J104" s="24">
        <f t="shared" si="11"/>
        <v>0</v>
      </c>
      <c r="K104" s="25">
        <f t="shared" si="9"/>
        <v>3349500.0000000005</v>
      </c>
      <c r="L104" s="45" t="s">
        <v>25</v>
      </c>
    </row>
    <row r="105" spans="1:12" x14ac:dyDescent="0.25">
      <c r="A105" s="16">
        <v>104</v>
      </c>
      <c r="B105" s="16">
        <v>2008</v>
      </c>
      <c r="C105" s="16">
        <v>20</v>
      </c>
      <c r="D105" s="21" t="s">
        <v>16</v>
      </c>
      <c r="E105" s="21">
        <v>870</v>
      </c>
      <c r="F105" s="21">
        <f t="shared" si="7"/>
        <v>957.00000000000011</v>
      </c>
      <c r="G105" s="22">
        <f>G104</f>
        <v>47550</v>
      </c>
      <c r="H105" s="23">
        <v>0</v>
      </c>
      <c r="I105" s="23">
        <f t="shared" si="8"/>
        <v>0</v>
      </c>
      <c r="J105" s="24">
        <f t="shared" si="11"/>
        <v>0</v>
      </c>
      <c r="K105" s="25">
        <f t="shared" si="9"/>
        <v>3349500.0000000005</v>
      </c>
      <c r="L105" s="45" t="s">
        <v>25</v>
      </c>
    </row>
    <row r="106" spans="1:12" x14ac:dyDescent="0.25">
      <c r="A106" s="16">
        <v>105</v>
      </c>
      <c r="B106" s="16">
        <v>2101</v>
      </c>
      <c r="C106" s="16">
        <v>21</v>
      </c>
      <c r="D106" s="34" t="s">
        <v>15</v>
      </c>
      <c r="E106" s="33">
        <v>560</v>
      </c>
      <c r="F106" s="21">
        <f t="shared" si="7"/>
        <v>616</v>
      </c>
      <c r="G106" s="22">
        <f>G105+150</f>
        <v>47700</v>
      </c>
      <c r="H106" s="23">
        <f t="shared" si="10"/>
        <v>26712000</v>
      </c>
      <c r="I106" s="23">
        <f t="shared" si="8"/>
        <v>28848960.000000004</v>
      </c>
      <c r="J106" s="24">
        <f t="shared" si="11"/>
        <v>72000</v>
      </c>
      <c r="K106" s="25">
        <f t="shared" si="9"/>
        <v>2156000</v>
      </c>
      <c r="L106" s="45" t="s">
        <v>24</v>
      </c>
    </row>
    <row r="107" spans="1:12" x14ac:dyDescent="0.25">
      <c r="A107" s="16">
        <v>106</v>
      </c>
      <c r="B107" s="16">
        <v>2102</v>
      </c>
      <c r="C107" s="16">
        <v>21</v>
      </c>
      <c r="D107" s="34" t="s">
        <v>14</v>
      </c>
      <c r="E107" s="33">
        <v>440</v>
      </c>
      <c r="F107" s="21">
        <f t="shared" si="7"/>
        <v>484.00000000000006</v>
      </c>
      <c r="G107" s="22">
        <f t="shared" ref="G107:G113" si="12">G106</f>
        <v>47700</v>
      </c>
      <c r="H107" s="23">
        <v>0</v>
      </c>
      <c r="I107" s="23">
        <f t="shared" si="8"/>
        <v>0</v>
      </c>
      <c r="J107" s="24">
        <f t="shared" si="11"/>
        <v>0</v>
      </c>
      <c r="K107" s="25">
        <f t="shared" si="9"/>
        <v>1694000.0000000002</v>
      </c>
      <c r="L107" s="45" t="s">
        <v>25</v>
      </c>
    </row>
    <row r="108" spans="1:12" x14ac:dyDescent="0.25">
      <c r="A108" s="16">
        <v>107</v>
      </c>
      <c r="B108" s="16">
        <v>2103</v>
      </c>
      <c r="C108" s="16">
        <v>21</v>
      </c>
      <c r="D108" s="34" t="s">
        <v>14</v>
      </c>
      <c r="E108" s="33">
        <v>440</v>
      </c>
      <c r="F108" s="21">
        <f t="shared" si="7"/>
        <v>484.00000000000006</v>
      </c>
      <c r="G108" s="22">
        <f t="shared" si="12"/>
        <v>47700</v>
      </c>
      <c r="H108" s="23">
        <v>0</v>
      </c>
      <c r="I108" s="23">
        <f t="shared" si="8"/>
        <v>0</v>
      </c>
      <c r="J108" s="24">
        <f t="shared" si="11"/>
        <v>0</v>
      </c>
      <c r="K108" s="25">
        <f t="shared" si="9"/>
        <v>1694000.0000000002</v>
      </c>
      <c r="L108" s="45" t="s">
        <v>25</v>
      </c>
    </row>
    <row r="109" spans="1:12" x14ac:dyDescent="0.25">
      <c r="A109" s="16">
        <v>108</v>
      </c>
      <c r="B109" s="16">
        <v>2104</v>
      </c>
      <c r="C109" s="16">
        <v>21</v>
      </c>
      <c r="D109" s="34" t="s">
        <v>15</v>
      </c>
      <c r="E109" s="33">
        <v>560</v>
      </c>
      <c r="F109" s="21">
        <f t="shared" si="7"/>
        <v>616</v>
      </c>
      <c r="G109" s="22">
        <f t="shared" si="12"/>
        <v>47700</v>
      </c>
      <c r="H109" s="23">
        <f t="shared" si="10"/>
        <v>26712000</v>
      </c>
      <c r="I109" s="23">
        <f t="shared" si="8"/>
        <v>28848960.000000004</v>
      </c>
      <c r="J109" s="24">
        <f t="shared" si="11"/>
        <v>72000</v>
      </c>
      <c r="K109" s="25">
        <f t="shared" si="9"/>
        <v>2156000</v>
      </c>
      <c r="L109" s="45" t="s">
        <v>24</v>
      </c>
    </row>
    <row r="110" spans="1:12" x14ac:dyDescent="0.25">
      <c r="A110" s="16">
        <v>109</v>
      </c>
      <c r="B110" s="16">
        <v>2105</v>
      </c>
      <c r="C110" s="16">
        <v>21</v>
      </c>
      <c r="D110" s="21" t="s">
        <v>16</v>
      </c>
      <c r="E110" s="21">
        <v>870</v>
      </c>
      <c r="F110" s="21">
        <f t="shared" si="7"/>
        <v>957.00000000000011</v>
      </c>
      <c r="G110" s="22">
        <f t="shared" si="12"/>
        <v>47700</v>
      </c>
      <c r="H110" s="23">
        <v>0</v>
      </c>
      <c r="I110" s="23">
        <f t="shared" si="8"/>
        <v>0</v>
      </c>
      <c r="J110" s="24">
        <f t="shared" si="11"/>
        <v>0</v>
      </c>
      <c r="K110" s="25">
        <f t="shared" si="9"/>
        <v>3349500.0000000005</v>
      </c>
      <c r="L110" s="45" t="s">
        <v>25</v>
      </c>
    </row>
    <row r="111" spans="1:12" x14ac:dyDescent="0.25">
      <c r="A111" s="16">
        <v>110</v>
      </c>
      <c r="B111" s="16">
        <v>2106</v>
      </c>
      <c r="C111" s="16">
        <v>21</v>
      </c>
      <c r="D111" s="34" t="s">
        <v>15</v>
      </c>
      <c r="E111" s="33">
        <v>620</v>
      </c>
      <c r="F111" s="21">
        <f t="shared" si="7"/>
        <v>682</v>
      </c>
      <c r="G111" s="22">
        <f t="shared" si="12"/>
        <v>47700</v>
      </c>
      <c r="H111" s="23">
        <v>0</v>
      </c>
      <c r="I111" s="23">
        <f t="shared" si="8"/>
        <v>0</v>
      </c>
      <c r="J111" s="24">
        <f t="shared" si="11"/>
        <v>0</v>
      </c>
      <c r="K111" s="25">
        <f t="shared" si="9"/>
        <v>2387000</v>
      </c>
      <c r="L111" s="45" t="s">
        <v>25</v>
      </c>
    </row>
    <row r="112" spans="1:12" x14ac:dyDescent="0.25">
      <c r="A112" s="16">
        <v>111</v>
      </c>
      <c r="B112" s="16">
        <v>2107</v>
      </c>
      <c r="C112" s="16">
        <v>21</v>
      </c>
      <c r="D112" s="34" t="s">
        <v>15</v>
      </c>
      <c r="E112" s="33">
        <v>620</v>
      </c>
      <c r="F112" s="21">
        <f t="shared" si="7"/>
        <v>682</v>
      </c>
      <c r="G112" s="22">
        <f t="shared" si="12"/>
        <v>47700</v>
      </c>
      <c r="H112" s="23">
        <v>0</v>
      </c>
      <c r="I112" s="23">
        <f t="shared" si="8"/>
        <v>0</v>
      </c>
      <c r="J112" s="24">
        <f t="shared" si="11"/>
        <v>0</v>
      </c>
      <c r="K112" s="25">
        <f t="shared" si="9"/>
        <v>2387000</v>
      </c>
      <c r="L112" s="45" t="s">
        <v>25</v>
      </c>
    </row>
    <row r="113" spans="1:12" x14ac:dyDescent="0.25">
      <c r="A113" s="16">
        <v>112</v>
      </c>
      <c r="B113" s="16">
        <v>2108</v>
      </c>
      <c r="C113" s="16">
        <v>21</v>
      </c>
      <c r="D113" s="21" t="s">
        <v>16</v>
      </c>
      <c r="E113" s="21">
        <v>870</v>
      </c>
      <c r="F113" s="21">
        <f t="shared" si="7"/>
        <v>957.00000000000011</v>
      </c>
      <c r="G113" s="22">
        <f t="shared" si="12"/>
        <v>47700</v>
      </c>
      <c r="H113" s="23">
        <v>0</v>
      </c>
      <c r="I113" s="23">
        <f t="shared" si="8"/>
        <v>0</v>
      </c>
      <c r="J113" s="24">
        <f t="shared" si="11"/>
        <v>0</v>
      </c>
      <c r="K113" s="25">
        <f t="shared" si="9"/>
        <v>3349500.0000000005</v>
      </c>
      <c r="L113" s="45" t="s">
        <v>25</v>
      </c>
    </row>
    <row r="114" spans="1:12" x14ac:dyDescent="0.25">
      <c r="A114" s="16">
        <v>113</v>
      </c>
      <c r="B114" s="16">
        <v>2201</v>
      </c>
      <c r="C114" s="16">
        <v>22</v>
      </c>
      <c r="D114" s="34" t="s">
        <v>15</v>
      </c>
      <c r="E114" s="33">
        <v>560</v>
      </c>
      <c r="F114" s="21">
        <f t="shared" si="7"/>
        <v>616</v>
      </c>
      <c r="G114" s="22">
        <f>G113+150</f>
        <v>47850</v>
      </c>
      <c r="H114" s="23">
        <v>0</v>
      </c>
      <c r="I114" s="23">
        <f t="shared" si="8"/>
        <v>0</v>
      </c>
      <c r="J114" s="24">
        <f t="shared" si="11"/>
        <v>0</v>
      </c>
      <c r="K114" s="25">
        <f t="shared" si="9"/>
        <v>2156000</v>
      </c>
      <c r="L114" s="45" t="s">
        <v>25</v>
      </c>
    </row>
    <row r="115" spans="1:12" x14ac:dyDescent="0.25">
      <c r="A115" s="16">
        <v>114</v>
      </c>
      <c r="B115" s="16">
        <v>2202</v>
      </c>
      <c r="C115" s="16">
        <v>22</v>
      </c>
      <c r="D115" s="34" t="s">
        <v>14</v>
      </c>
      <c r="E115" s="33">
        <v>440</v>
      </c>
      <c r="F115" s="21">
        <f t="shared" si="7"/>
        <v>484.00000000000006</v>
      </c>
      <c r="G115" s="22">
        <f t="shared" ref="G115:G121" si="13">G114</f>
        <v>47850</v>
      </c>
      <c r="H115" s="23">
        <f t="shared" si="10"/>
        <v>21054000</v>
      </c>
      <c r="I115" s="23">
        <f t="shared" si="8"/>
        <v>22738320</v>
      </c>
      <c r="J115" s="24">
        <f t="shared" si="11"/>
        <v>57000</v>
      </c>
      <c r="K115" s="25">
        <f t="shared" si="9"/>
        <v>1694000.0000000002</v>
      </c>
      <c r="L115" s="45" t="s">
        <v>24</v>
      </c>
    </row>
    <row r="116" spans="1:12" x14ac:dyDescent="0.25">
      <c r="A116" s="16">
        <v>115</v>
      </c>
      <c r="B116" s="16">
        <v>2203</v>
      </c>
      <c r="C116" s="16">
        <v>22</v>
      </c>
      <c r="D116" s="34" t="s">
        <v>14</v>
      </c>
      <c r="E116" s="33">
        <v>440</v>
      </c>
      <c r="F116" s="21">
        <f t="shared" si="7"/>
        <v>484.00000000000006</v>
      </c>
      <c r="G116" s="22">
        <f t="shared" si="13"/>
        <v>47850</v>
      </c>
      <c r="H116" s="23">
        <v>0</v>
      </c>
      <c r="I116" s="23">
        <f t="shared" si="8"/>
        <v>0</v>
      </c>
      <c r="J116" s="24">
        <f t="shared" si="11"/>
        <v>0</v>
      </c>
      <c r="K116" s="25">
        <f t="shared" si="9"/>
        <v>1694000.0000000002</v>
      </c>
      <c r="L116" s="45" t="s">
        <v>25</v>
      </c>
    </row>
    <row r="117" spans="1:12" x14ac:dyDescent="0.25">
      <c r="A117" s="16">
        <v>116</v>
      </c>
      <c r="B117" s="16">
        <v>2204</v>
      </c>
      <c r="C117" s="16">
        <v>22</v>
      </c>
      <c r="D117" s="34" t="s">
        <v>15</v>
      </c>
      <c r="E117" s="33">
        <v>560</v>
      </c>
      <c r="F117" s="21">
        <f t="shared" si="7"/>
        <v>616</v>
      </c>
      <c r="G117" s="22">
        <f t="shared" si="13"/>
        <v>47850</v>
      </c>
      <c r="H117" s="23">
        <v>0</v>
      </c>
      <c r="I117" s="23">
        <f t="shared" si="8"/>
        <v>0</v>
      </c>
      <c r="J117" s="24">
        <f t="shared" si="11"/>
        <v>0</v>
      </c>
      <c r="K117" s="25">
        <f t="shared" si="9"/>
        <v>2156000</v>
      </c>
      <c r="L117" s="45" t="s">
        <v>25</v>
      </c>
    </row>
    <row r="118" spans="1:12" x14ac:dyDescent="0.25">
      <c r="A118" s="16">
        <v>117</v>
      </c>
      <c r="B118" s="16">
        <v>2205</v>
      </c>
      <c r="C118" s="16">
        <v>22</v>
      </c>
      <c r="D118" s="21" t="s">
        <v>16</v>
      </c>
      <c r="E118" s="21">
        <v>870</v>
      </c>
      <c r="F118" s="21">
        <f t="shared" si="7"/>
        <v>957.00000000000011</v>
      </c>
      <c r="G118" s="22">
        <f t="shared" si="13"/>
        <v>47850</v>
      </c>
      <c r="H118" s="23">
        <v>0</v>
      </c>
      <c r="I118" s="23">
        <f t="shared" si="8"/>
        <v>0</v>
      </c>
      <c r="J118" s="24">
        <f t="shared" si="11"/>
        <v>0</v>
      </c>
      <c r="K118" s="25">
        <f t="shared" si="9"/>
        <v>3349500.0000000005</v>
      </c>
      <c r="L118" s="45" t="s">
        <v>25</v>
      </c>
    </row>
    <row r="119" spans="1:12" x14ac:dyDescent="0.25">
      <c r="A119" s="16">
        <v>118</v>
      </c>
      <c r="B119" s="16">
        <v>2206</v>
      </c>
      <c r="C119" s="16">
        <v>22</v>
      </c>
      <c r="D119" s="34" t="s">
        <v>15</v>
      </c>
      <c r="E119" s="33">
        <v>620</v>
      </c>
      <c r="F119" s="21">
        <f t="shared" si="7"/>
        <v>682</v>
      </c>
      <c r="G119" s="22">
        <f t="shared" si="13"/>
        <v>47850</v>
      </c>
      <c r="H119" s="23">
        <f t="shared" si="10"/>
        <v>29667000</v>
      </c>
      <c r="I119" s="23">
        <f t="shared" si="8"/>
        <v>32040360.000000004</v>
      </c>
      <c r="J119" s="24">
        <f t="shared" si="11"/>
        <v>80000</v>
      </c>
      <c r="K119" s="25">
        <f t="shared" si="9"/>
        <v>2387000</v>
      </c>
      <c r="L119" s="45" t="s">
        <v>24</v>
      </c>
    </row>
    <row r="120" spans="1:12" x14ac:dyDescent="0.25">
      <c r="A120" s="16">
        <v>119</v>
      </c>
      <c r="B120" s="16">
        <v>2207</v>
      </c>
      <c r="C120" s="16">
        <v>22</v>
      </c>
      <c r="D120" s="34" t="s">
        <v>15</v>
      </c>
      <c r="E120" s="33">
        <v>620</v>
      </c>
      <c r="F120" s="21">
        <f t="shared" si="7"/>
        <v>682</v>
      </c>
      <c r="G120" s="22">
        <f t="shared" si="13"/>
        <v>47850</v>
      </c>
      <c r="H120" s="23">
        <f t="shared" si="10"/>
        <v>29667000</v>
      </c>
      <c r="I120" s="23">
        <f t="shared" si="8"/>
        <v>32040360.000000004</v>
      </c>
      <c r="J120" s="24">
        <f t="shared" si="11"/>
        <v>80000</v>
      </c>
      <c r="K120" s="25">
        <f t="shared" si="9"/>
        <v>2387000</v>
      </c>
      <c r="L120" s="45" t="s">
        <v>24</v>
      </c>
    </row>
    <row r="121" spans="1:12" x14ac:dyDescent="0.25">
      <c r="A121" s="16">
        <v>120</v>
      </c>
      <c r="B121" s="16">
        <v>2208</v>
      </c>
      <c r="C121" s="16">
        <v>22</v>
      </c>
      <c r="D121" s="21" t="s">
        <v>16</v>
      </c>
      <c r="E121" s="21">
        <v>870</v>
      </c>
      <c r="F121" s="21">
        <f t="shared" si="7"/>
        <v>957.00000000000011</v>
      </c>
      <c r="G121" s="22">
        <f t="shared" si="13"/>
        <v>47850</v>
      </c>
      <c r="H121" s="23">
        <v>0</v>
      </c>
      <c r="I121" s="23">
        <f t="shared" si="8"/>
        <v>0</v>
      </c>
      <c r="J121" s="24">
        <f t="shared" si="11"/>
        <v>0</v>
      </c>
      <c r="K121" s="25">
        <f t="shared" si="9"/>
        <v>3349500.0000000005</v>
      </c>
      <c r="L121" s="45" t="s">
        <v>25</v>
      </c>
    </row>
    <row r="122" spans="1:12" x14ac:dyDescent="0.25">
      <c r="A122" s="16">
        <v>121</v>
      </c>
      <c r="B122" s="16">
        <v>2301</v>
      </c>
      <c r="C122" s="16">
        <v>23</v>
      </c>
      <c r="D122" s="34" t="s">
        <v>15</v>
      </c>
      <c r="E122" s="33">
        <v>560</v>
      </c>
      <c r="F122" s="21">
        <f t="shared" si="7"/>
        <v>616</v>
      </c>
      <c r="G122" s="22">
        <f>G121+150</f>
        <v>48000</v>
      </c>
      <c r="H122" s="23">
        <f t="shared" si="10"/>
        <v>26880000</v>
      </c>
      <c r="I122" s="23">
        <f t="shared" si="8"/>
        <v>29030400.000000004</v>
      </c>
      <c r="J122" s="24">
        <f t="shared" si="11"/>
        <v>72500</v>
      </c>
      <c r="K122" s="25">
        <f t="shared" si="9"/>
        <v>2156000</v>
      </c>
      <c r="L122" s="45" t="s">
        <v>24</v>
      </c>
    </row>
    <row r="123" spans="1:12" x14ac:dyDescent="0.25">
      <c r="A123" s="16">
        <v>122</v>
      </c>
      <c r="B123" s="16">
        <v>2302</v>
      </c>
      <c r="C123" s="16">
        <v>23</v>
      </c>
      <c r="D123" s="34" t="s">
        <v>14</v>
      </c>
      <c r="E123" s="33">
        <v>440</v>
      </c>
      <c r="F123" s="21">
        <f t="shared" si="7"/>
        <v>484.00000000000006</v>
      </c>
      <c r="G123" s="22">
        <f t="shared" ref="G123:G129" si="14">G122</f>
        <v>48000</v>
      </c>
      <c r="H123" s="23">
        <v>0</v>
      </c>
      <c r="I123" s="23">
        <f t="shared" si="8"/>
        <v>0</v>
      </c>
      <c r="J123" s="24">
        <f t="shared" si="11"/>
        <v>0</v>
      </c>
      <c r="K123" s="25">
        <f t="shared" si="9"/>
        <v>1694000.0000000002</v>
      </c>
      <c r="L123" s="45" t="s">
        <v>25</v>
      </c>
    </row>
    <row r="124" spans="1:12" x14ac:dyDescent="0.25">
      <c r="A124" s="16">
        <v>123</v>
      </c>
      <c r="B124" s="16">
        <v>2303</v>
      </c>
      <c r="C124" s="16">
        <v>23</v>
      </c>
      <c r="D124" s="34" t="s">
        <v>14</v>
      </c>
      <c r="E124" s="33">
        <v>440</v>
      </c>
      <c r="F124" s="21">
        <f t="shared" si="7"/>
        <v>484.00000000000006</v>
      </c>
      <c r="G124" s="22">
        <f t="shared" si="14"/>
        <v>48000</v>
      </c>
      <c r="H124" s="23">
        <f t="shared" si="10"/>
        <v>21120000</v>
      </c>
      <c r="I124" s="23">
        <f t="shared" si="8"/>
        <v>22809600</v>
      </c>
      <c r="J124" s="24">
        <f t="shared" si="11"/>
        <v>57000</v>
      </c>
      <c r="K124" s="25">
        <f t="shared" si="9"/>
        <v>1694000.0000000002</v>
      </c>
      <c r="L124" s="45" t="s">
        <v>24</v>
      </c>
    </row>
    <row r="125" spans="1:12" x14ac:dyDescent="0.25">
      <c r="A125" s="16">
        <v>124</v>
      </c>
      <c r="B125" s="16">
        <v>2304</v>
      </c>
      <c r="C125" s="16">
        <v>23</v>
      </c>
      <c r="D125" s="34" t="s">
        <v>15</v>
      </c>
      <c r="E125" s="33">
        <v>560</v>
      </c>
      <c r="F125" s="21">
        <f t="shared" si="7"/>
        <v>616</v>
      </c>
      <c r="G125" s="22">
        <f t="shared" si="14"/>
        <v>48000</v>
      </c>
      <c r="H125" s="23">
        <f t="shared" si="10"/>
        <v>26880000</v>
      </c>
      <c r="I125" s="23">
        <f t="shared" si="8"/>
        <v>29030400.000000004</v>
      </c>
      <c r="J125" s="24">
        <f t="shared" si="11"/>
        <v>72500</v>
      </c>
      <c r="K125" s="25">
        <f t="shared" si="9"/>
        <v>2156000</v>
      </c>
      <c r="L125" s="45" t="s">
        <v>24</v>
      </c>
    </row>
    <row r="126" spans="1:12" x14ac:dyDescent="0.25">
      <c r="A126" s="16">
        <v>125</v>
      </c>
      <c r="B126" s="16">
        <v>2305</v>
      </c>
      <c r="C126" s="16">
        <v>23</v>
      </c>
      <c r="D126" s="21" t="s">
        <v>16</v>
      </c>
      <c r="E126" s="21">
        <v>870</v>
      </c>
      <c r="F126" s="21">
        <f t="shared" si="7"/>
        <v>957.00000000000011</v>
      </c>
      <c r="G126" s="22">
        <f t="shared" si="14"/>
        <v>48000</v>
      </c>
      <c r="H126" s="23">
        <v>0</v>
      </c>
      <c r="I126" s="23">
        <f t="shared" si="8"/>
        <v>0</v>
      </c>
      <c r="J126" s="24">
        <f t="shared" si="11"/>
        <v>0</v>
      </c>
      <c r="K126" s="25">
        <f t="shared" si="9"/>
        <v>3349500.0000000005</v>
      </c>
      <c r="L126" s="45" t="s">
        <v>25</v>
      </c>
    </row>
    <row r="127" spans="1:12" x14ac:dyDescent="0.25">
      <c r="A127" s="16">
        <v>126</v>
      </c>
      <c r="B127" s="16">
        <v>2306</v>
      </c>
      <c r="C127" s="16">
        <v>23</v>
      </c>
      <c r="D127" s="34" t="s">
        <v>15</v>
      </c>
      <c r="E127" s="33">
        <v>620</v>
      </c>
      <c r="F127" s="21">
        <f t="shared" si="7"/>
        <v>682</v>
      </c>
      <c r="G127" s="22">
        <f t="shared" si="14"/>
        <v>48000</v>
      </c>
      <c r="H127" s="23">
        <v>0</v>
      </c>
      <c r="I127" s="23">
        <f t="shared" si="8"/>
        <v>0</v>
      </c>
      <c r="J127" s="24">
        <f t="shared" si="11"/>
        <v>0</v>
      </c>
      <c r="K127" s="25">
        <f t="shared" si="9"/>
        <v>2387000</v>
      </c>
      <c r="L127" s="45" t="s">
        <v>25</v>
      </c>
    </row>
    <row r="128" spans="1:12" x14ac:dyDescent="0.25">
      <c r="A128" s="16">
        <v>127</v>
      </c>
      <c r="B128" s="16">
        <v>2307</v>
      </c>
      <c r="C128" s="16">
        <v>23</v>
      </c>
      <c r="D128" s="34" t="s">
        <v>15</v>
      </c>
      <c r="E128" s="33">
        <v>620</v>
      </c>
      <c r="F128" s="21">
        <f t="shared" si="7"/>
        <v>682</v>
      </c>
      <c r="G128" s="22">
        <f t="shared" si="14"/>
        <v>48000</v>
      </c>
      <c r="H128" s="23">
        <v>0</v>
      </c>
      <c r="I128" s="23">
        <f t="shared" si="8"/>
        <v>0</v>
      </c>
      <c r="J128" s="24">
        <f t="shared" si="11"/>
        <v>0</v>
      </c>
      <c r="K128" s="25">
        <f t="shared" si="9"/>
        <v>2387000</v>
      </c>
      <c r="L128" s="45" t="s">
        <v>25</v>
      </c>
    </row>
    <row r="129" spans="1:12" x14ac:dyDescent="0.25">
      <c r="A129" s="16">
        <v>128</v>
      </c>
      <c r="B129" s="16">
        <v>2308</v>
      </c>
      <c r="C129" s="16">
        <v>23</v>
      </c>
      <c r="D129" s="21" t="s">
        <v>16</v>
      </c>
      <c r="E129" s="21">
        <v>870</v>
      </c>
      <c r="F129" s="21">
        <f t="shared" si="7"/>
        <v>957.00000000000011</v>
      </c>
      <c r="G129" s="22">
        <f t="shared" si="14"/>
        <v>48000</v>
      </c>
      <c r="H129" s="23">
        <v>0</v>
      </c>
      <c r="I129" s="23">
        <f t="shared" si="8"/>
        <v>0</v>
      </c>
      <c r="J129" s="24">
        <f t="shared" si="11"/>
        <v>0</v>
      </c>
      <c r="K129" s="25">
        <f t="shared" si="9"/>
        <v>3349500.0000000005</v>
      </c>
      <c r="L129" s="45" t="s">
        <v>25</v>
      </c>
    </row>
    <row r="130" spans="1:12" x14ac:dyDescent="0.25">
      <c r="A130" s="16">
        <v>129</v>
      </c>
      <c r="B130" s="16">
        <v>2401</v>
      </c>
      <c r="C130" s="16">
        <v>24</v>
      </c>
      <c r="D130" s="34" t="s">
        <v>15</v>
      </c>
      <c r="E130" s="33">
        <v>560</v>
      </c>
      <c r="F130" s="21">
        <f t="shared" ref="F130:F193" si="15">E130*1.1</f>
        <v>616</v>
      </c>
      <c r="G130" s="22">
        <f>G129+150</f>
        <v>48150</v>
      </c>
      <c r="H130" s="23">
        <f t="shared" si="10"/>
        <v>26964000</v>
      </c>
      <c r="I130" s="23">
        <f t="shared" si="8"/>
        <v>29121120.000000004</v>
      </c>
      <c r="J130" s="24">
        <f t="shared" si="11"/>
        <v>73000</v>
      </c>
      <c r="K130" s="25">
        <f t="shared" si="9"/>
        <v>2156000</v>
      </c>
      <c r="L130" s="45" t="s">
        <v>24</v>
      </c>
    </row>
    <row r="131" spans="1:12" x14ac:dyDescent="0.25">
      <c r="A131" s="16">
        <v>130</v>
      </c>
      <c r="B131" s="16">
        <v>2402</v>
      </c>
      <c r="C131" s="16">
        <v>24</v>
      </c>
      <c r="D131" s="34" t="s">
        <v>14</v>
      </c>
      <c r="E131" s="33">
        <v>440</v>
      </c>
      <c r="F131" s="21">
        <f t="shared" si="15"/>
        <v>484.00000000000006</v>
      </c>
      <c r="G131" s="22">
        <f t="shared" ref="G131:G137" si="16">G130</f>
        <v>48150</v>
      </c>
      <c r="H131" s="23">
        <v>0</v>
      </c>
      <c r="I131" s="23">
        <f t="shared" ref="I131:I194" si="17">H131*1.08</f>
        <v>0</v>
      </c>
      <c r="J131" s="24">
        <f t="shared" si="11"/>
        <v>0</v>
      </c>
      <c r="K131" s="25">
        <f t="shared" ref="K131:K194" si="18">F131*3500</f>
        <v>1694000.0000000002</v>
      </c>
      <c r="L131" s="45" t="s">
        <v>25</v>
      </c>
    </row>
    <row r="132" spans="1:12" x14ac:dyDescent="0.25">
      <c r="A132" s="16">
        <v>131</v>
      </c>
      <c r="B132" s="16">
        <v>2403</v>
      </c>
      <c r="C132" s="16">
        <v>24</v>
      </c>
      <c r="D132" s="34" t="s">
        <v>14</v>
      </c>
      <c r="E132" s="33">
        <v>440</v>
      </c>
      <c r="F132" s="21">
        <f t="shared" si="15"/>
        <v>484.00000000000006</v>
      </c>
      <c r="G132" s="22">
        <f t="shared" si="16"/>
        <v>48150</v>
      </c>
      <c r="H132" s="23">
        <v>0</v>
      </c>
      <c r="I132" s="23">
        <f t="shared" si="17"/>
        <v>0</v>
      </c>
      <c r="J132" s="24">
        <f t="shared" si="11"/>
        <v>0</v>
      </c>
      <c r="K132" s="25">
        <f t="shared" si="18"/>
        <v>1694000.0000000002</v>
      </c>
      <c r="L132" s="45" t="s">
        <v>25</v>
      </c>
    </row>
    <row r="133" spans="1:12" x14ac:dyDescent="0.25">
      <c r="A133" s="16">
        <v>132</v>
      </c>
      <c r="B133" s="16">
        <v>2404</v>
      </c>
      <c r="C133" s="16">
        <v>24</v>
      </c>
      <c r="D133" s="34" t="s">
        <v>15</v>
      </c>
      <c r="E133" s="33">
        <v>560</v>
      </c>
      <c r="F133" s="21">
        <f t="shared" si="15"/>
        <v>616</v>
      </c>
      <c r="G133" s="22">
        <f t="shared" si="16"/>
        <v>48150</v>
      </c>
      <c r="H133" s="23">
        <f t="shared" ref="H131:H194" si="19">E133*G133</f>
        <v>26964000</v>
      </c>
      <c r="I133" s="23">
        <f t="shared" si="17"/>
        <v>29121120.000000004</v>
      </c>
      <c r="J133" s="24">
        <f t="shared" si="11"/>
        <v>73000</v>
      </c>
      <c r="K133" s="25">
        <f t="shared" si="18"/>
        <v>2156000</v>
      </c>
      <c r="L133" s="45" t="s">
        <v>24</v>
      </c>
    </row>
    <row r="134" spans="1:12" x14ac:dyDescent="0.25">
      <c r="A134" s="16">
        <v>133</v>
      </c>
      <c r="B134" s="16">
        <v>2405</v>
      </c>
      <c r="C134" s="16">
        <v>24</v>
      </c>
      <c r="D134" s="21" t="s">
        <v>16</v>
      </c>
      <c r="E134" s="21">
        <v>870</v>
      </c>
      <c r="F134" s="21">
        <f t="shared" si="15"/>
        <v>957.00000000000011</v>
      </c>
      <c r="G134" s="22">
        <f t="shared" si="16"/>
        <v>48150</v>
      </c>
      <c r="H134" s="23">
        <v>0</v>
      </c>
      <c r="I134" s="23">
        <f t="shared" si="17"/>
        <v>0</v>
      </c>
      <c r="J134" s="24">
        <f t="shared" si="11"/>
        <v>0</v>
      </c>
      <c r="K134" s="25">
        <f t="shared" si="18"/>
        <v>3349500.0000000005</v>
      </c>
      <c r="L134" s="45" t="s">
        <v>25</v>
      </c>
    </row>
    <row r="135" spans="1:12" x14ac:dyDescent="0.25">
      <c r="A135" s="16">
        <v>134</v>
      </c>
      <c r="B135" s="16">
        <v>2406</v>
      </c>
      <c r="C135" s="16">
        <v>24</v>
      </c>
      <c r="D135" s="34" t="s">
        <v>15</v>
      </c>
      <c r="E135" s="33">
        <v>620</v>
      </c>
      <c r="F135" s="21">
        <f t="shared" si="15"/>
        <v>682</v>
      </c>
      <c r="G135" s="22">
        <f t="shared" si="16"/>
        <v>48150</v>
      </c>
      <c r="H135" s="23">
        <f t="shared" si="19"/>
        <v>29853000</v>
      </c>
      <c r="I135" s="23">
        <f t="shared" si="17"/>
        <v>32241240.000000004</v>
      </c>
      <c r="J135" s="24">
        <f t="shared" si="11"/>
        <v>80500</v>
      </c>
      <c r="K135" s="25">
        <f t="shared" si="18"/>
        <v>2387000</v>
      </c>
      <c r="L135" s="45" t="s">
        <v>24</v>
      </c>
    </row>
    <row r="136" spans="1:12" x14ac:dyDescent="0.25">
      <c r="A136" s="16">
        <v>135</v>
      </c>
      <c r="B136" s="16">
        <v>2407</v>
      </c>
      <c r="C136" s="16">
        <v>24</v>
      </c>
      <c r="D136" s="34" t="s">
        <v>15</v>
      </c>
      <c r="E136" s="33">
        <v>620</v>
      </c>
      <c r="F136" s="21">
        <f t="shared" si="15"/>
        <v>682</v>
      </c>
      <c r="G136" s="22">
        <f t="shared" si="16"/>
        <v>48150</v>
      </c>
      <c r="H136" s="23">
        <f t="shared" si="19"/>
        <v>29853000</v>
      </c>
      <c r="I136" s="23">
        <f t="shared" si="17"/>
        <v>32241240.000000004</v>
      </c>
      <c r="J136" s="24">
        <f t="shared" si="11"/>
        <v>80500</v>
      </c>
      <c r="K136" s="25">
        <f t="shared" si="18"/>
        <v>2387000</v>
      </c>
      <c r="L136" s="45" t="s">
        <v>24</v>
      </c>
    </row>
    <row r="137" spans="1:12" x14ac:dyDescent="0.25">
      <c r="A137" s="16">
        <v>136</v>
      </c>
      <c r="B137" s="16">
        <v>2408</v>
      </c>
      <c r="C137" s="16">
        <v>24</v>
      </c>
      <c r="D137" s="21" t="s">
        <v>16</v>
      </c>
      <c r="E137" s="21">
        <v>870</v>
      </c>
      <c r="F137" s="21">
        <f t="shared" si="15"/>
        <v>957.00000000000011</v>
      </c>
      <c r="G137" s="22">
        <f t="shared" si="16"/>
        <v>48150</v>
      </c>
      <c r="H137" s="23">
        <v>0</v>
      </c>
      <c r="I137" s="23">
        <f t="shared" si="17"/>
        <v>0</v>
      </c>
      <c r="J137" s="24">
        <f t="shared" si="11"/>
        <v>0</v>
      </c>
      <c r="K137" s="25">
        <f t="shared" si="18"/>
        <v>3349500.0000000005</v>
      </c>
      <c r="L137" s="45" t="s">
        <v>25</v>
      </c>
    </row>
    <row r="138" spans="1:12" x14ac:dyDescent="0.25">
      <c r="A138" s="16">
        <v>137</v>
      </c>
      <c r="B138" s="16">
        <v>2501</v>
      </c>
      <c r="C138" s="16">
        <v>25</v>
      </c>
      <c r="D138" s="34" t="s">
        <v>15</v>
      </c>
      <c r="E138" s="33">
        <v>560</v>
      </c>
      <c r="F138" s="21">
        <f t="shared" si="15"/>
        <v>616</v>
      </c>
      <c r="G138" s="22">
        <f>G137+150</f>
        <v>48300</v>
      </c>
      <c r="H138" s="23">
        <f t="shared" si="19"/>
        <v>27048000</v>
      </c>
      <c r="I138" s="23">
        <f t="shared" si="17"/>
        <v>29211840.000000004</v>
      </c>
      <c r="J138" s="24">
        <f t="shared" si="11"/>
        <v>73000</v>
      </c>
      <c r="K138" s="25">
        <f t="shared" si="18"/>
        <v>2156000</v>
      </c>
      <c r="L138" s="45" t="s">
        <v>24</v>
      </c>
    </row>
    <row r="139" spans="1:12" x14ac:dyDescent="0.25">
      <c r="A139" s="16">
        <v>138</v>
      </c>
      <c r="B139" s="16">
        <v>2502</v>
      </c>
      <c r="C139" s="16">
        <v>25</v>
      </c>
      <c r="D139" s="34" t="s">
        <v>14</v>
      </c>
      <c r="E139" s="33">
        <v>440</v>
      </c>
      <c r="F139" s="21">
        <f t="shared" si="15"/>
        <v>484.00000000000006</v>
      </c>
      <c r="G139" s="22">
        <f t="shared" ref="G139:G145" si="20">G138</f>
        <v>48300</v>
      </c>
      <c r="H139" s="23">
        <f t="shared" si="19"/>
        <v>21252000</v>
      </c>
      <c r="I139" s="23">
        <f t="shared" si="17"/>
        <v>22952160</v>
      </c>
      <c r="J139" s="24">
        <f t="shared" si="11"/>
        <v>57500</v>
      </c>
      <c r="K139" s="25">
        <f t="shared" si="18"/>
        <v>1694000.0000000002</v>
      </c>
      <c r="L139" s="45" t="s">
        <v>24</v>
      </c>
    </row>
    <row r="140" spans="1:12" x14ac:dyDescent="0.25">
      <c r="A140" s="16">
        <v>139</v>
      </c>
      <c r="B140" s="16">
        <v>2503</v>
      </c>
      <c r="C140" s="16">
        <v>25</v>
      </c>
      <c r="D140" s="34" t="s">
        <v>14</v>
      </c>
      <c r="E140" s="33">
        <v>440</v>
      </c>
      <c r="F140" s="21">
        <f t="shared" si="15"/>
        <v>484.00000000000006</v>
      </c>
      <c r="G140" s="22">
        <f t="shared" si="20"/>
        <v>48300</v>
      </c>
      <c r="H140" s="23">
        <f t="shared" si="19"/>
        <v>21252000</v>
      </c>
      <c r="I140" s="23">
        <f t="shared" si="17"/>
        <v>22952160</v>
      </c>
      <c r="J140" s="24">
        <f t="shared" si="11"/>
        <v>57500</v>
      </c>
      <c r="K140" s="25">
        <f t="shared" si="18"/>
        <v>1694000.0000000002</v>
      </c>
      <c r="L140" s="45" t="s">
        <v>24</v>
      </c>
    </row>
    <row r="141" spans="1:12" x14ac:dyDescent="0.25">
      <c r="A141" s="16">
        <v>140</v>
      </c>
      <c r="B141" s="16">
        <v>2504</v>
      </c>
      <c r="C141" s="16">
        <v>25</v>
      </c>
      <c r="D141" s="34" t="s">
        <v>15</v>
      </c>
      <c r="E141" s="33">
        <v>560</v>
      </c>
      <c r="F141" s="21">
        <f t="shared" si="15"/>
        <v>616</v>
      </c>
      <c r="G141" s="22">
        <f t="shared" si="20"/>
        <v>48300</v>
      </c>
      <c r="H141" s="23">
        <f t="shared" si="19"/>
        <v>27048000</v>
      </c>
      <c r="I141" s="23">
        <f t="shared" si="17"/>
        <v>29211840.000000004</v>
      </c>
      <c r="J141" s="24">
        <f t="shared" si="11"/>
        <v>73000</v>
      </c>
      <c r="K141" s="25">
        <f t="shared" si="18"/>
        <v>2156000</v>
      </c>
      <c r="L141" s="45" t="s">
        <v>24</v>
      </c>
    </row>
    <row r="142" spans="1:12" x14ac:dyDescent="0.25">
      <c r="A142" s="16">
        <v>141</v>
      </c>
      <c r="B142" s="16">
        <v>2505</v>
      </c>
      <c r="C142" s="16">
        <v>25</v>
      </c>
      <c r="D142" s="21" t="s">
        <v>16</v>
      </c>
      <c r="E142" s="21">
        <v>870</v>
      </c>
      <c r="F142" s="21">
        <f t="shared" si="15"/>
        <v>957.00000000000011</v>
      </c>
      <c r="G142" s="22">
        <f t="shared" si="20"/>
        <v>48300</v>
      </c>
      <c r="H142" s="23">
        <v>0</v>
      </c>
      <c r="I142" s="23">
        <f t="shared" si="17"/>
        <v>0</v>
      </c>
      <c r="J142" s="24">
        <f t="shared" si="11"/>
        <v>0</v>
      </c>
      <c r="K142" s="25">
        <f t="shared" si="18"/>
        <v>3349500.0000000005</v>
      </c>
      <c r="L142" s="45" t="s">
        <v>25</v>
      </c>
    </row>
    <row r="143" spans="1:12" x14ac:dyDescent="0.25">
      <c r="A143" s="16">
        <v>142</v>
      </c>
      <c r="B143" s="16">
        <v>2506</v>
      </c>
      <c r="C143" s="16">
        <v>25</v>
      </c>
      <c r="D143" s="34" t="s">
        <v>15</v>
      </c>
      <c r="E143" s="33">
        <v>620</v>
      </c>
      <c r="F143" s="21">
        <f t="shared" si="15"/>
        <v>682</v>
      </c>
      <c r="G143" s="22">
        <f t="shared" si="20"/>
        <v>48300</v>
      </c>
      <c r="H143" s="23">
        <v>0</v>
      </c>
      <c r="I143" s="23">
        <f t="shared" si="17"/>
        <v>0</v>
      </c>
      <c r="J143" s="24">
        <f t="shared" si="11"/>
        <v>0</v>
      </c>
      <c r="K143" s="25">
        <f t="shared" si="18"/>
        <v>2387000</v>
      </c>
      <c r="L143" s="45" t="s">
        <v>25</v>
      </c>
    </row>
    <row r="144" spans="1:12" x14ac:dyDescent="0.25">
      <c r="A144" s="16">
        <v>143</v>
      </c>
      <c r="B144" s="16">
        <v>2507</v>
      </c>
      <c r="C144" s="16">
        <v>25</v>
      </c>
      <c r="D144" s="34" t="s">
        <v>15</v>
      </c>
      <c r="E144" s="33">
        <v>620</v>
      </c>
      <c r="F144" s="21">
        <f t="shared" si="15"/>
        <v>682</v>
      </c>
      <c r="G144" s="22">
        <f t="shared" si="20"/>
        <v>48300</v>
      </c>
      <c r="H144" s="23">
        <v>0</v>
      </c>
      <c r="I144" s="23">
        <f t="shared" si="17"/>
        <v>0</v>
      </c>
      <c r="J144" s="24">
        <f t="shared" si="11"/>
        <v>0</v>
      </c>
      <c r="K144" s="25">
        <f t="shared" si="18"/>
        <v>2387000</v>
      </c>
      <c r="L144" s="45" t="s">
        <v>25</v>
      </c>
    </row>
    <row r="145" spans="1:12" x14ac:dyDescent="0.25">
      <c r="A145" s="16">
        <v>144</v>
      </c>
      <c r="B145" s="16">
        <v>2508</v>
      </c>
      <c r="C145" s="16">
        <v>25</v>
      </c>
      <c r="D145" s="21" t="s">
        <v>16</v>
      </c>
      <c r="E145" s="21">
        <v>870</v>
      </c>
      <c r="F145" s="21">
        <f t="shared" si="15"/>
        <v>957.00000000000011</v>
      </c>
      <c r="G145" s="22">
        <f t="shared" si="20"/>
        <v>48300</v>
      </c>
      <c r="H145" s="23">
        <v>0</v>
      </c>
      <c r="I145" s="23">
        <f t="shared" si="17"/>
        <v>0</v>
      </c>
      <c r="J145" s="24">
        <f t="shared" si="11"/>
        <v>0</v>
      </c>
      <c r="K145" s="25">
        <f t="shared" si="18"/>
        <v>3349500.0000000005</v>
      </c>
      <c r="L145" s="45" t="s">
        <v>25</v>
      </c>
    </row>
    <row r="146" spans="1:12" x14ac:dyDescent="0.25">
      <c r="A146" s="16">
        <v>145</v>
      </c>
      <c r="B146" s="16">
        <v>2601</v>
      </c>
      <c r="C146" s="16">
        <v>26</v>
      </c>
      <c r="D146" s="34" t="s">
        <v>15</v>
      </c>
      <c r="E146" s="33">
        <v>560</v>
      </c>
      <c r="F146" s="21">
        <f t="shared" si="15"/>
        <v>616</v>
      </c>
      <c r="G146" s="22">
        <f>G145+150</f>
        <v>48450</v>
      </c>
      <c r="H146" s="23">
        <f t="shared" si="19"/>
        <v>27132000</v>
      </c>
      <c r="I146" s="23">
        <f t="shared" si="17"/>
        <v>29302560.000000004</v>
      </c>
      <c r="J146" s="24">
        <f t="shared" si="11"/>
        <v>73500</v>
      </c>
      <c r="K146" s="25">
        <f t="shared" si="18"/>
        <v>2156000</v>
      </c>
      <c r="L146" s="45" t="s">
        <v>24</v>
      </c>
    </row>
    <row r="147" spans="1:12" x14ac:dyDescent="0.25">
      <c r="A147" s="16">
        <v>146</v>
      </c>
      <c r="B147" s="16">
        <v>2602</v>
      </c>
      <c r="C147" s="16">
        <v>26</v>
      </c>
      <c r="D147" s="34" t="s">
        <v>14</v>
      </c>
      <c r="E147" s="33">
        <v>440</v>
      </c>
      <c r="F147" s="21">
        <f t="shared" si="15"/>
        <v>484.00000000000006</v>
      </c>
      <c r="G147" s="22">
        <f t="shared" ref="G147:G153" si="21">G146</f>
        <v>48450</v>
      </c>
      <c r="H147" s="23">
        <f t="shared" si="19"/>
        <v>21318000</v>
      </c>
      <c r="I147" s="23">
        <f t="shared" si="17"/>
        <v>23023440</v>
      </c>
      <c r="J147" s="24">
        <f t="shared" si="11"/>
        <v>57500</v>
      </c>
      <c r="K147" s="25">
        <f t="shared" si="18"/>
        <v>1694000.0000000002</v>
      </c>
      <c r="L147" s="45" t="s">
        <v>24</v>
      </c>
    </row>
    <row r="148" spans="1:12" x14ac:dyDescent="0.25">
      <c r="A148" s="16">
        <v>147</v>
      </c>
      <c r="B148" s="16">
        <v>2603</v>
      </c>
      <c r="C148" s="16">
        <v>26</v>
      </c>
      <c r="D148" s="34" t="s">
        <v>14</v>
      </c>
      <c r="E148" s="33">
        <v>440</v>
      </c>
      <c r="F148" s="21">
        <f t="shared" si="15"/>
        <v>484.00000000000006</v>
      </c>
      <c r="G148" s="22">
        <f t="shared" si="21"/>
        <v>48450</v>
      </c>
      <c r="H148" s="23">
        <v>0</v>
      </c>
      <c r="I148" s="23">
        <f t="shared" si="17"/>
        <v>0</v>
      </c>
      <c r="J148" s="24">
        <f t="shared" si="11"/>
        <v>0</v>
      </c>
      <c r="K148" s="25">
        <f t="shared" si="18"/>
        <v>1694000.0000000002</v>
      </c>
      <c r="L148" s="45" t="s">
        <v>25</v>
      </c>
    </row>
    <row r="149" spans="1:12" x14ac:dyDescent="0.25">
      <c r="A149" s="16">
        <v>148</v>
      </c>
      <c r="B149" s="16">
        <v>2604</v>
      </c>
      <c r="C149" s="16">
        <v>26</v>
      </c>
      <c r="D149" s="34" t="s">
        <v>15</v>
      </c>
      <c r="E149" s="33">
        <v>560</v>
      </c>
      <c r="F149" s="21">
        <f t="shared" si="15"/>
        <v>616</v>
      </c>
      <c r="G149" s="22">
        <f t="shared" si="21"/>
        <v>48450</v>
      </c>
      <c r="H149" s="23">
        <v>0</v>
      </c>
      <c r="I149" s="23">
        <f t="shared" si="17"/>
        <v>0</v>
      </c>
      <c r="J149" s="24">
        <f t="shared" si="11"/>
        <v>0</v>
      </c>
      <c r="K149" s="25">
        <f t="shared" si="18"/>
        <v>2156000</v>
      </c>
      <c r="L149" s="45" t="s">
        <v>25</v>
      </c>
    </row>
    <row r="150" spans="1:12" x14ac:dyDescent="0.25">
      <c r="A150" s="16">
        <v>149</v>
      </c>
      <c r="B150" s="16">
        <v>2605</v>
      </c>
      <c r="C150" s="16">
        <v>26</v>
      </c>
      <c r="D150" s="21" t="s">
        <v>16</v>
      </c>
      <c r="E150" s="21">
        <v>870</v>
      </c>
      <c r="F150" s="21">
        <f t="shared" si="15"/>
        <v>957.00000000000011</v>
      </c>
      <c r="G150" s="22">
        <f t="shared" si="21"/>
        <v>48450</v>
      </c>
      <c r="H150" s="23">
        <v>0</v>
      </c>
      <c r="I150" s="23">
        <f t="shared" si="17"/>
        <v>0</v>
      </c>
      <c r="J150" s="24">
        <f t="shared" si="11"/>
        <v>0</v>
      </c>
      <c r="K150" s="25">
        <f t="shared" si="18"/>
        <v>3349500.0000000005</v>
      </c>
      <c r="L150" s="45" t="s">
        <v>25</v>
      </c>
    </row>
    <row r="151" spans="1:12" x14ac:dyDescent="0.25">
      <c r="A151" s="16">
        <v>150</v>
      </c>
      <c r="B151" s="16">
        <v>2606</v>
      </c>
      <c r="C151" s="16">
        <v>26</v>
      </c>
      <c r="D151" s="34" t="s">
        <v>15</v>
      </c>
      <c r="E151" s="33">
        <v>620</v>
      </c>
      <c r="F151" s="21">
        <f t="shared" si="15"/>
        <v>682</v>
      </c>
      <c r="G151" s="22">
        <f t="shared" si="21"/>
        <v>48450</v>
      </c>
      <c r="H151" s="23">
        <v>0</v>
      </c>
      <c r="I151" s="23">
        <f t="shared" si="17"/>
        <v>0</v>
      </c>
      <c r="J151" s="24">
        <f t="shared" si="11"/>
        <v>0</v>
      </c>
      <c r="K151" s="25">
        <f t="shared" si="18"/>
        <v>2387000</v>
      </c>
      <c r="L151" s="45" t="s">
        <v>25</v>
      </c>
    </row>
    <row r="152" spans="1:12" x14ac:dyDescent="0.25">
      <c r="A152" s="16">
        <v>151</v>
      </c>
      <c r="B152" s="16">
        <v>2607</v>
      </c>
      <c r="C152" s="16">
        <v>26</v>
      </c>
      <c r="D152" s="34" t="s">
        <v>15</v>
      </c>
      <c r="E152" s="33">
        <v>620</v>
      </c>
      <c r="F152" s="21">
        <f t="shared" si="15"/>
        <v>682</v>
      </c>
      <c r="G152" s="22">
        <f t="shared" si="21"/>
        <v>48450</v>
      </c>
      <c r="H152" s="23">
        <v>0</v>
      </c>
      <c r="I152" s="23">
        <f t="shared" si="17"/>
        <v>0</v>
      </c>
      <c r="J152" s="24">
        <f t="shared" si="11"/>
        <v>0</v>
      </c>
      <c r="K152" s="25">
        <f t="shared" si="18"/>
        <v>2387000</v>
      </c>
      <c r="L152" s="45" t="s">
        <v>25</v>
      </c>
    </row>
    <row r="153" spans="1:12" x14ac:dyDescent="0.25">
      <c r="A153" s="16">
        <v>152</v>
      </c>
      <c r="B153" s="16">
        <v>2608</v>
      </c>
      <c r="C153" s="16">
        <v>26</v>
      </c>
      <c r="D153" s="21" t="s">
        <v>16</v>
      </c>
      <c r="E153" s="21">
        <v>870</v>
      </c>
      <c r="F153" s="21">
        <f t="shared" si="15"/>
        <v>957.00000000000011</v>
      </c>
      <c r="G153" s="22">
        <f t="shared" si="21"/>
        <v>48450</v>
      </c>
      <c r="H153" s="23">
        <v>0</v>
      </c>
      <c r="I153" s="23">
        <f t="shared" si="17"/>
        <v>0</v>
      </c>
      <c r="J153" s="24">
        <f t="shared" ref="J153:J216" si="22">MROUND((I153*0.03/12),500)</f>
        <v>0</v>
      </c>
      <c r="K153" s="25">
        <f t="shared" si="18"/>
        <v>3349500.0000000005</v>
      </c>
      <c r="L153" s="45" t="s">
        <v>25</v>
      </c>
    </row>
    <row r="154" spans="1:12" x14ac:dyDescent="0.25">
      <c r="A154" s="16">
        <v>153</v>
      </c>
      <c r="B154" s="16">
        <v>2701</v>
      </c>
      <c r="C154" s="16">
        <v>27</v>
      </c>
      <c r="D154" s="34" t="s">
        <v>15</v>
      </c>
      <c r="E154" s="33">
        <v>560</v>
      </c>
      <c r="F154" s="21">
        <f t="shared" si="15"/>
        <v>616</v>
      </c>
      <c r="G154" s="22">
        <f>G153+150</f>
        <v>48600</v>
      </c>
      <c r="H154" s="23">
        <f t="shared" si="19"/>
        <v>27216000</v>
      </c>
      <c r="I154" s="23">
        <f t="shared" si="17"/>
        <v>29393280.000000004</v>
      </c>
      <c r="J154" s="24">
        <f t="shared" si="22"/>
        <v>73500</v>
      </c>
      <c r="K154" s="25">
        <f t="shared" si="18"/>
        <v>2156000</v>
      </c>
      <c r="L154" s="45" t="s">
        <v>24</v>
      </c>
    </row>
    <row r="155" spans="1:12" x14ac:dyDescent="0.25">
      <c r="A155" s="16">
        <v>154</v>
      </c>
      <c r="B155" s="16">
        <v>2702</v>
      </c>
      <c r="C155" s="16">
        <v>27</v>
      </c>
      <c r="D155" s="34" t="s">
        <v>14</v>
      </c>
      <c r="E155" s="33">
        <v>440</v>
      </c>
      <c r="F155" s="21">
        <f t="shared" si="15"/>
        <v>484.00000000000006</v>
      </c>
      <c r="G155" s="22">
        <f>G154</f>
        <v>48600</v>
      </c>
      <c r="H155" s="23">
        <v>0</v>
      </c>
      <c r="I155" s="23">
        <f t="shared" si="17"/>
        <v>0</v>
      </c>
      <c r="J155" s="24">
        <f t="shared" si="22"/>
        <v>0</v>
      </c>
      <c r="K155" s="25">
        <f t="shared" si="18"/>
        <v>1694000.0000000002</v>
      </c>
      <c r="L155" s="45" t="s">
        <v>25</v>
      </c>
    </row>
    <row r="156" spans="1:12" x14ac:dyDescent="0.25">
      <c r="A156" s="16">
        <v>155</v>
      </c>
      <c r="B156" s="16">
        <v>2703</v>
      </c>
      <c r="C156" s="16">
        <v>27</v>
      </c>
      <c r="D156" s="34" t="s">
        <v>14</v>
      </c>
      <c r="E156" s="33">
        <v>440</v>
      </c>
      <c r="F156" s="21">
        <f t="shared" si="15"/>
        <v>484.00000000000006</v>
      </c>
      <c r="G156" s="22">
        <f>G155</f>
        <v>48600</v>
      </c>
      <c r="H156" s="23">
        <f t="shared" si="19"/>
        <v>21384000</v>
      </c>
      <c r="I156" s="23">
        <f t="shared" si="17"/>
        <v>23094720</v>
      </c>
      <c r="J156" s="24">
        <f t="shared" si="22"/>
        <v>57500</v>
      </c>
      <c r="K156" s="25">
        <f t="shared" si="18"/>
        <v>1694000.0000000002</v>
      </c>
      <c r="L156" s="45" t="s">
        <v>24</v>
      </c>
    </row>
    <row r="157" spans="1:12" x14ac:dyDescent="0.25">
      <c r="A157" s="16">
        <v>156</v>
      </c>
      <c r="B157" s="16">
        <v>2704</v>
      </c>
      <c r="C157" s="16">
        <v>27</v>
      </c>
      <c r="D157" s="34" t="s">
        <v>15</v>
      </c>
      <c r="E157" s="33">
        <v>560</v>
      </c>
      <c r="F157" s="21">
        <f t="shared" si="15"/>
        <v>616</v>
      </c>
      <c r="G157" s="22">
        <f>G156</f>
        <v>48600</v>
      </c>
      <c r="H157" s="23">
        <f t="shared" si="19"/>
        <v>27216000</v>
      </c>
      <c r="I157" s="23">
        <f t="shared" si="17"/>
        <v>29393280.000000004</v>
      </c>
      <c r="J157" s="24">
        <f t="shared" si="22"/>
        <v>73500</v>
      </c>
      <c r="K157" s="25">
        <f t="shared" si="18"/>
        <v>2156000</v>
      </c>
      <c r="L157" s="45" t="s">
        <v>24</v>
      </c>
    </row>
    <row r="158" spans="1:12" x14ac:dyDescent="0.25">
      <c r="A158" s="16">
        <v>157</v>
      </c>
      <c r="B158" s="16">
        <v>2705</v>
      </c>
      <c r="C158" s="16">
        <v>27</v>
      </c>
      <c r="D158" s="33" t="s">
        <v>16</v>
      </c>
      <c r="E158" s="33">
        <v>870</v>
      </c>
      <c r="F158" s="21">
        <f t="shared" si="15"/>
        <v>957.00000000000011</v>
      </c>
      <c r="G158" s="22">
        <f>G157</f>
        <v>48600</v>
      </c>
      <c r="H158" s="23">
        <v>0</v>
      </c>
      <c r="I158" s="23">
        <f t="shared" si="17"/>
        <v>0</v>
      </c>
      <c r="J158" s="24">
        <f t="shared" si="22"/>
        <v>0</v>
      </c>
      <c r="K158" s="25">
        <f t="shared" si="18"/>
        <v>3349500.0000000005</v>
      </c>
      <c r="L158" s="45" t="s">
        <v>25</v>
      </c>
    </row>
    <row r="159" spans="1:12" x14ac:dyDescent="0.25">
      <c r="A159" s="16">
        <v>158</v>
      </c>
      <c r="B159" s="16">
        <v>2708</v>
      </c>
      <c r="C159" s="16">
        <v>27</v>
      </c>
      <c r="D159" s="33" t="s">
        <v>16</v>
      </c>
      <c r="E159" s="33">
        <v>870</v>
      </c>
      <c r="F159" s="21">
        <f t="shared" si="15"/>
        <v>957.00000000000011</v>
      </c>
      <c r="G159" s="22">
        <f>G158</f>
        <v>48600</v>
      </c>
      <c r="H159" s="23">
        <v>0</v>
      </c>
      <c r="I159" s="23">
        <f t="shared" si="17"/>
        <v>0</v>
      </c>
      <c r="J159" s="24">
        <f t="shared" si="22"/>
        <v>0</v>
      </c>
      <c r="K159" s="25">
        <f t="shared" si="18"/>
        <v>3349500.0000000005</v>
      </c>
      <c r="L159" s="45" t="s">
        <v>25</v>
      </c>
    </row>
    <row r="160" spans="1:12" x14ac:dyDescent="0.25">
      <c r="A160" s="16">
        <v>159</v>
      </c>
      <c r="B160" s="16">
        <v>2801</v>
      </c>
      <c r="C160" s="16">
        <v>28</v>
      </c>
      <c r="D160" s="34" t="s">
        <v>15</v>
      </c>
      <c r="E160" s="33">
        <v>560</v>
      </c>
      <c r="F160" s="21">
        <f t="shared" si="15"/>
        <v>616</v>
      </c>
      <c r="G160" s="22">
        <f>G159+150</f>
        <v>48750</v>
      </c>
      <c r="H160" s="23">
        <f t="shared" si="19"/>
        <v>27300000</v>
      </c>
      <c r="I160" s="23">
        <f t="shared" si="17"/>
        <v>29484000.000000004</v>
      </c>
      <c r="J160" s="24">
        <f t="shared" si="22"/>
        <v>73500</v>
      </c>
      <c r="K160" s="25">
        <f t="shared" si="18"/>
        <v>2156000</v>
      </c>
      <c r="L160" s="45" t="s">
        <v>24</v>
      </c>
    </row>
    <row r="161" spans="1:12" x14ac:dyDescent="0.25">
      <c r="A161" s="16">
        <v>160</v>
      </c>
      <c r="B161" s="16">
        <v>2802</v>
      </c>
      <c r="C161" s="16">
        <v>28</v>
      </c>
      <c r="D161" s="34" t="s">
        <v>14</v>
      </c>
      <c r="E161" s="33">
        <v>440</v>
      </c>
      <c r="F161" s="21">
        <f t="shared" si="15"/>
        <v>484.00000000000006</v>
      </c>
      <c r="G161" s="22">
        <f t="shared" ref="G161:G167" si="23">G160</f>
        <v>48750</v>
      </c>
      <c r="H161" s="23">
        <f t="shared" si="19"/>
        <v>21450000</v>
      </c>
      <c r="I161" s="23">
        <f t="shared" si="17"/>
        <v>23166000</v>
      </c>
      <c r="J161" s="24">
        <f t="shared" si="22"/>
        <v>58000</v>
      </c>
      <c r="K161" s="25">
        <f t="shared" si="18"/>
        <v>1694000.0000000002</v>
      </c>
      <c r="L161" s="45" t="s">
        <v>24</v>
      </c>
    </row>
    <row r="162" spans="1:12" x14ac:dyDescent="0.25">
      <c r="A162" s="16">
        <v>161</v>
      </c>
      <c r="B162" s="16">
        <v>2803</v>
      </c>
      <c r="C162" s="16">
        <v>28</v>
      </c>
      <c r="D162" s="34" t="s">
        <v>14</v>
      </c>
      <c r="E162" s="33">
        <v>440</v>
      </c>
      <c r="F162" s="21">
        <f t="shared" si="15"/>
        <v>484.00000000000006</v>
      </c>
      <c r="G162" s="22">
        <f t="shared" si="23"/>
        <v>48750</v>
      </c>
      <c r="H162" s="23">
        <f t="shared" si="19"/>
        <v>21450000</v>
      </c>
      <c r="I162" s="23">
        <f t="shared" si="17"/>
        <v>23166000</v>
      </c>
      <c r="J162" s="24">
        <f t="shared" si="22"/>
        <v>58000</v>
      </c>
      <c r="K162" s="25">
        <f t="shared" si="18"/>
        <v>1694000.0000000002</v>
      </c>
      <c r="L162" s="45" t="s">
        <v>24</v>
      </c>
    </row>
    <row r="163" spans="1:12" x14ac:dyDescent="0.25">
      <c r="A163" s="16">
        <v>162</v>
      </c>
      <c r="B163" s="16">
        <v>2804</v>
      </c>
      <c r="C163" s="16">
        <v>28</v>
      </c>
      <c r="D163" s="34" t="s">
        <v>15</v>
      </c>
      <c r="E163" s="33">
        <v>560</v>
      </c>
      <c r="F163" s="21">
        <f t="shared" si="15"/>
        <v>616</v>
      </c>
      <c r="G163" s="22">
        <f t="shared" si="23"/>
        <v>48750</v>
      </c>
      <c r="H163" s="23">
        <f t="shared" si="19"/>
        <v>27300000</v>
      </c>
      <c r="I163" s="23">
        <f t="shared" si="17"/>
        <v>29484000.000000004</v>
      </c>
      <c r="J163" s="24">
        <f t="shared" si="22"/>
        <v>73500</v>
      </c>
      <c r="K163" s="25">
        <f t="shared" si="18"/>
        <v>2156000</v>
      </c>
      <c r="L163" s="45" t="s">
        <v>24</v>
      </c>
    </row>
    <row r="164" spans="1:12" x14ac:dyDescent="0.25">
      <c r="A164" s="16">
        <v>163</v>
      </c>
      <c r="B164" s="16">
        <v>2805</v>
      </c>
      <c r="C164" s="16">
        <v>28</v>
      </c>
      <c r="D164" s="21" t="s">
        <v>16</v>
      </c>
      <c r="E164" s="21">
        <v>870</v>
      </c>
      <c r="F164" s="21">
        <f t="shared" si="15"/>
        <v>957.00000000000011</v>
      </c>
      <c r="G164" s="22">
        <f t="shared" si="23"/>
        <v>48750</v>
      </c>
      <c r="H164" s="23">
        <v>0</v>
      </c>
      <c r="I164" s="23">
        <f t="shared" si="17"/>
        <v>0</v>
      </c>
      <c r="J164" s="24">
        <f t="shared" si="22"/>
        <v>0</v>
      </c>
      <c r="K164" s="25">
        <f t="shared" si="18"/>
        <v>3349500.0000000005</v>
      </c>
      <c r="L164" s="45" t="s">
        <v>25</v>
      </c>
    </row>
    <row r="165" spans="1:12" x14ac:dyDescent="0.25">
      <c r="A165" s="16">
        <v>164</v>
      </c>
      <c r="B165" s="16">
        <v>2806</v>
      </c>
      <c r="C165" s="16">
        <v>28</v>
      </c>
      <c r="D165" s="34" t="s">
        <v>15</v>
      </c>
      <c r="E165" s="33">
        <v>620</v>
      </c>
      <c r="F165" s="21">
        <f t="shared" si="15"/>
        <v>682</v>
      </c>
      <c r="G165" s="22">
        <f t="shared" si="23"/>
        <v>48750</v>
      </c>
      <c r="H165" s="23">
        <v>0</v>
      </c>
      <c r="I165" s="23">
        <f t="shared" si="17"/>
        <v>0</v>
      </c>
      <c r="J165" s="24">
        <f t="shared" si="22"/>
        <v>0</v>
      </c>
      <c r="K165" s="25">
        <f t="shared" si="18"/>
        <v>2387000</v>
      </c>
      <c r="L165" s="45" t="s">
        <v>25</v>
      </c>
    </row>
    <row r="166" spans="1:12" x14ac:dyDescent="0.25">
      <c r="A166" s="16">
        <v>165</v>
      </c>
      <c r="B166" s="16">
        <v>2807</v>
      </c>
      <c r="C166" s="16">
        <v>28</v>
      </c>
      <c r="D166" s="34" t="s">
        <v>15</v>
      </c>
      <c r="E166" s="33">
        <v>620</v>
      </c>
      <c r="F166" s="21">
        <f t="shared" si="15"/>
        <v>682</v>
      </c>
      <c r="G166" s="22">
        <f t="shared" si="23"/>
        <v>48750</v>
      </c>
      <c r="H166" s="23">
        <f t="shared" si="19"/>
        <v>30225000</v>
      </c>
      <c r="I166" s="23">
        <f t="shared" si="17"/>
        <v>32643000.000000004</v>
      </c>
      <c r="J166" s="24">
        <f t="shared" si="22"/>
        <v>81500</v>
      </c>
      <c r="K166" s="25">
        <f t="shared" si="18"/>
        <v>2387000</v>
      </c>
      <c r="L166" s="45" t="s">
        <v>24</v>
      </c>
    </row>
    <row r="167" spans="1:12" x14ac:dyDescent="0.25">
      <c r="A167" s="16">
        <v>166</v>
      </c>
      <c r="B167" s="16">
        <v>2808</v>
      </c>
      <c r="C167" s="16">
        <v>28</v>
      </c>
      <c r="D167" s="21" t="s">
        <v>16</v>
      </c>
      <c r="E167" s="21">
        <v>870</v>
      </c>
      <c r="F167" s="21">
        <f t="shared" si="15"/>
        <v>957.00000000000011</v>
      </c>
      <c r="G167" s="22">
        <f t="shared" si="23"/>
        <v>48750</v>
      </c>
      <c r="H167" s="23">
        <v>0</v>
      </c>
      <c r="I167" s="23">
        <f t="shared" si="17"/>
        <v>0</v>
      </c>
      <c r="J167" s="24">
        <f t="shared" si="22"/>
        <v>0</v>
      </c>
      <c r="K167" s="25">
        <f t="shared" si="18"/>
        <v>3349500.0000000005</v>
      </c>
      <c r="L167" s="45" t="s">
        <v>25</v>
      </c>
    </row>
    <row r="168" spans="1:12" x14ac:dyDescent="0.25">
      <c r="A168" s="16">
        <v>167</v>
      </c>
      <c r="B168" s="16">
        <v>2901</v>
      </c>
      <c r="C168" s="16">
        <v>29</v>
      </c>
      <c r="D168" s="34" t="s">
        <v>15</v>
      </c>
      <c r="E168" s="33">
        <v>560</v>
      </c>
      <c r="F168" s="21">
        <f t="shared" si="15"/>
        <v>616</v>
      </c>
      <c r="G168" s="22">
        <f>G167+150</f>
        <v>48900</v>
      </c>
      <c r="H168" s="23">
        <f t="shared" si="19"/>
        <v>27384000</v>
      </c>
      <c r="I168" s="23">
        <f t="shared" si="17"/>
        <v>29574720.000000004</v>
      </c>
      <c r="J168" s="24">
        <f t="shared" si="22"/>
        <v>74000</v>
      </c>
      <c r="K168" s="25">
        <f t="shared" si="18"/>
        <v>2156000</v>
      </c>
      <c r="L168" s="45" t="s">
        <v>24</v>
      </c>
    </row>
    <row r="169" spans="1:12" x14ac:dyDescent="0.25">
      <c r="A169" s="16">
        <v>168</v>
      </c>
      <c r="B169" s="16">
        <v>2902</v>
      </c>
      <c r="C169" s="16">
        <v>29</v>
      </c>
      <c r="D169" s="34" t="s">
        <v>14</v>
      </c>
      <c r="E169" s="33">
        <v>440</v>
      </c>
      <c r="F169" s="21">
        <f t="shared" si="15"/>
        <v>484.00000000000006</v>
      </c>
      <c r="G169" s="22">
        <f t="shared" ref="G169:G175" si="24">G168</f>
        <v>48900</v>
      </c>
      <c r="H169" s="23">
        <f t="shared" si="19"/>
        <v>21516000</v>
      </c>
      <c r="I169" s="23">
        <f t="shared" si="17"/>
        <v>23237280</v>
      </c>
      <c r="J169" s="24">
        <f t="shared" si="22"/>
        <v>58000</v>
      </c>
      <c r="K169" s="25">
        <f t="shared" si="18"/>
        <v>1694000.0000000002</v>
      </c>
      <c r="L169" s="45" t="s">
        <v>24</v>
      </c>
    </row>
    <row r="170" spans="1:12" x14ac:dyDescent="0.25">
      <c r="A170" s="16">
        <v>169</v>
      </c>
      <c r="B170" s="16">
        <v>2903</v>
      </c>
      <c r="C170" s="16">
        <v>29</v>
      </c>
      <c r="D170" s="34" t="s">
        <v>14</v>
      </c>
      <c r="E170" s="33">
        <v>440</v>
      </c>
      <c r="F170" s="21">
        <f t="shared" si="15"/>
        <v>484.00000000000006</v>
      </c>
      <c r="G170" s="22">
        <f t="shared" si="24"/>
        <v>48900</v>
      </c>
      <c r="H170" s="23">
        <f t="shared" si="19"/>
        <v>21516000</v>
      </c>
      <c r="I170" s="23">
        <f t="shared" si="17"/>
        <v>23237280</v>
      </c>
      <c r="J170" s="24">
        <f t="shared" si="22"/>
        <v>58000</v>
      </c>
      <c r="K170" s="25">
        <f t="shared" si="18"/>
        <v>1694000.0000000002</v>
      </c>
      <c r="L170" s="45" t="s">
        <v>24</v>
      </c>
    </row>
    <row r="171" spans="1:12" x14ac:dyDescent="0.25">
      <c r="A171" s="16">
        <v>170</v>
      </c>
      <c r="B171" s="16">
        <v>2904</v>
      </c>
      <c r="C171" s="16">
        <v>29</v>
      </c>
      <c r="D171" s="34" t="s">
        <v>15</v>
      </c>
      <c r="E171" s="33">
        <v>560</v>
      </c>
      <c r="F171" s="21">
        <f t="shared" si="15"/>
        <v>616</v>
      </c>
      <c r="G171" s="22">
        <f t="shared" si="24"/>
        <v>48900</v>
      </c>
      <c r="H171" s="23">
        <f t="shared" si="19"/>
        <v>27384000</v>
      </c>
      <c r="I171" s="23">
        <f t="shared" si="17"/>
        <v>29574720.000000004</v>
      </c>
      <c r="J171" s="24">
        <f t="shared" si="22"/>
        <v>74000</v>
      </c>
      <c r="K171" s="25">
        <f t="shared" si="18"/>
        <v>2156000</v>
      </c>
      <c r="L171" s="45" t="s">
        <v>24</v>
      </c>
    </row>
    <row r="172" spans="1:12" x14ac:dyDescent="0.25">
      <c r="A172" s="16">
        <v>171</v>
      </c>
      <c r="B172" s="16">
        <v>2905</v>
      </c>
      <c r="C172" s="16">
        <v>29</v>
      </c>
      <c r="D172" s="21" t="s">
        <v>16</v>
      </c>
      <c r="E172" s="21">
        <v>870</v>
      </c>
      <c r="F172" s="21">
        <f t="shared" si="15"/>
        <v>957.00000000000011</v>
      </c>
      <c r="G172" s="22">
        <f t="shared" si="24"/>
        <v>48900</v>
      </c>
      <c r="H172" s="23">
        <v>0</v>
      </c>
      <c r="I172" s="23">
        <f t="shared" si="17"/>
        <v>0</v>
      </c>
      <c r="J172" s="24">
        <f t="shared" si="22"/>
        <v>0</v>
      </c>
      <c r="K172" s="25">
        <f t="shared" si="18"/>
        <v>3349500.0000000005</v>
      </c>
      <c r="L172" s="45" t="s">
        <v>25</v>
      </c>
    </row>
    <row r="173" spans="1:12" x14ac:dyDescent="0.25">
      <c r="A173" s="16">
        <v>172</v>
      </c>
      <c r="B173" s="16">
        <v>2906</v>
      </c>
      <c r="C173" s="16">
        <v>29</v>
      </c>
      <c r="D173" s="34" t="s">
        <v>15</v>
      </c>
      <c r="E173" s="33">
        <v>620</v>
      </c>
      <c r="F173" s="21">
        <f t="shared" si="15"/>
        <v>682</v>
      </c>
      <c r="G173" s="22">
        <f t="shared" si="24"/>
        <v>48900</v>
      </c>
      <c r="H173" s="23">
        <v>0</v>
      </c>
      <c r="I173" s="23">
        <f t="shared" si="17"/>
        <v>0</v>
      </c>
      <c r="J173" s="24">
        <f t="shared" si="22"/>
        <v>0</v>
      </c>
      <c r="K173" s="25">
        <f t="shared" si="18"/>
        <v>2387000</v>
      </c>
      <c r="L173" s="45" t="s">
        <v>25</v>
      </c>
    </row>
    <row r="174" spans="1:12" x14ac:dyDescent="0.25">
      <c r="A174" s="16">
        <v>173</v>
      </c>
      <c r="B174" s="16">
        <v>2907</v>
      </c>
      <c r="C174" s="16">
        <v>29</v>
      </c>
      <c r="D174" s="34" t="s">
        <v>15</v>
      </c>
      <c r="E174" s="33">
        <v>620</v>
      </c>
      <c r="F174" s="21">
        <f t="shared" si="15"/>
        <v>682</v>
      </c>
      <c r="G174" s="22">
        <f t="shared" si="24"/>
        <v>48900</v>
      </c>
      <c r="H174" s="23">
        <f t="shared" si="19"/>
        <v>30318000</v>
      </c>
      <c r="I174" s="23">
        <f t="shared" si="17"/>
        <v>32743440.000000004</v>
      </c>
      <c r="J174" s="24">
        <f t="shared" si="22"/>
        <v>82000</v>
      </c>
      <c r="K174" s="25">
        <f t="shared" si="18"/>
        <v>2387000</v>
      </c>
      <c r="L174" s="45" t="s">
        <v>24</v>
      </c>
    </row>
    <row r="175" spans="1:12" x14ac:dyDescent="0.25">
      <c r="A175" s="16">
        <v>174</v>
      </c>
      <c r="B175" s="16">
        <v>2908</v>
      </c>
      <c r="C175" s="16">
        <v>29</v>
      </c>
      <c r="D175" s="21" t="s">
        <v>16</v>
      </c>
      <c r="E175" s="21">
        <v>870</v>
      </c>
      <c r="F175" s="21">
        <f t="shared" si="15"/>
        <v>957.00000000000011</v>
      </c>
      <c r="G175" s="22">
        <f t="shared" si="24"/>
        <v>48900</v>
      </c>
      <c r="H175" s="23">
        <v>0</v>
      </c>
      <c r="I175" s="23">
        <f t="shared" si="17"/>
        <v>0</v>
      </c>
      <c r="J175" s="24">
        <f t="shared" si="22"/>
        <v>0</v>
      </c>
      <c r="K175" s="25">
        <f t="shared" si="18"/>
        <v>3349500.0000000005</v>
      </c>
      <c r="L175" s="45" t="s">
        <v>25</v>
      </c>
    </row>
    <row r="176" spans="1:12" x14ac:dyDescent="0.25">
      <c r="A176" s="16">
        <v>175</v>
      </c>
      <c r="B176" s="16">
        <v>3001</v>
      </c>
      <c r="C176" s="16">
        <v>30</v>
      </c>
      <c r="D176" s="34" t="s">
        <v>15</v>
      </c>
      <c r="E176" s="33">
        <v>560</v>
      </c>
      <c r="F176" s="21">
        <f t="shared" si="15"/>
        <v>616</v>
      </c>
      <c r="G176" s="22">
        <f>G175+150</f>
        <v>49050</v>
      </c>
      <c r="H176" s="23">
        <f t="shared" si="19"/>
        <v>27468000</v>
      </c>
      <c r="I176" s="23">
        <f t="shared" si="17"/>
        <v>29665440.000000004</v>
      </c>
      <c r="J176" s="24">
        <f t="shared" si="22"/>
        <v>74000</v>
      </c>
      <c r="K176" s="25">
        <f t="shared" si="18"/>
        <v>2156000</v>
      </c>
      <c r="L176" s="45" t="s">
        <v>24</v>
      </c>
    </row>
    <row r="177" spans="1:16" x14ac:dyDescent="0.25">
      <c r="A177" s="16">
        <v>176</v>
      </c>
      <c r="B177" s="16">
        <v>3002</v>
      </c>
      <c r="C177" s="16">
        <v>30</v>
      </c>
      <c r="D177" s="34" t="s">
        <v>14</v>
      </c>
      <c r="E177" s="33">
        <v>440</v>
      </c>
      <c r="F177" s="21">
        <f t="shared" si="15"/>
        <v>484.00000000000006</v>
      </c>
      <c r="G177" s="22">
        <f t="shared" ref="G177:G183" si="25">G176</f>
        <v>49050</v>
      </c>
      <c r="H177" s="23">
        <f t="shared" si="19"/>
        <v>21582000</v>
      </c>
      <c r="I177" s="23">
        <f t="shared" si="17"/>
        <v>23308560</v>
      </c>
      <c r="J177" s="24">
        <f t="shared" si="22"/>
        <v>58500</v>
      </c>
      <c r="K177" s="25">
        <f t="shared" si="18"/>
        <v>1694000.0000000002</v>
      </c>
      <c r="L177" s="45" t="s">
        <v>24</v>
      </c>
    </row>
    <row r="178" spans="1:16" x14ac:dyDescent="0.25">
      <c r="A178" s="16">
        <v>177</v>
      </c>
      <c r="B178" s="16">
        <v>3003</v>
      </c>
      <c r="C178" s="16">
        <v>30</v>
      </c>
      <c r="D178" s="34" t="s">
        <v>14</v>
      </c>
      <c r="E178" s="33">
        <v>440</v>
      </c>
      <c r="F178" s="21">
        <f t="shared" si="15"/>
        <v>484.00000000000006</v>
      </c>
      <c r="G178" s="22">
        <f t="shared" si="25"/>
        <v>49050</v>
      </c>
      <c r="H178" s="23">
        <f t="shared" si="19"/>
        <v>21582000</v>
      </c>
      <c r="I178" s="23">
        <f t="shared" si="17"/>
        <v>23308560</v>
      </c>
      <c r="J178" s="24">
        <f t="shared" si="22"/>
        <v>58500</v>
      </c>
      <c r="K178" s="25">
        <f t="shared" si="18"/>
        <v>1694000.0000000002</v>
      </c>
      <c r="L178" s="45" t="s">
        <v>24</v>
      </c>
    </row>
    <row r="179" spans="1:16" x14ac:dyDescent="0.25">
      <c r="A179" s="16">
        <v>178</v>
      </c>
      <c r="B179" s="16">
        <v>3004</v>
      </c>
      <c r="C179" s="16">
        <v>30</v>
      </c>
      <c r="D179" s="34" t="s">
        <v>15</v>
      </c>
      <c r="E179" s="33">
        <v>560</v>
      </c>
      <c r="F179" s="21">
        <f t="shared" si="15"/>
        <v>616</v>
      </c>
      <c r="G179" s="22">
        <f t="shared" si="25"/>
        <v>49050</v>
      </c>
      <c r="H179" s="23">
        <f t="shared" si="19"/>
        <v>27468000</v>
      </c>
      <c r="I179" s="23">
        <f t="shared" si="17"/>
        <v>29665440.000000004</v>
      </c>
      <c r="J179" s="24">
        <f t="shared" si="22"/>
        <v>74000</v>
      </c>
      <c r="K179" s="25">
        <f t="shared" si="18"/>
        <v>2156000</v>
      </c>
      <c r="L179" s="45" t="s">
        <v>24</v>
      </c>
      <c r="M179">
        <v>25714286</v>
      </c>
      <c r="N179">
        <v>1543000</v>
      </c>
      <c r="O179">
        <f>M179+N179+30000</f>
        <v>27287286</v>
      </c>
      <c r="P179">
        <f>O179/E179</f>
        <v>48727.296428571426</v>
      </c>
    </row>
    <row r="180" spans="1:16" x14ac:dyDescent="0.25">
      <c r="A180" s="16">
        <v>179</v>
      </c>
      <c r="B180" s="16">
        <v>3005</v>
      </c>
      <c r="C180" s="16">
        <v>30</v>
      </c>
      <c r="D180" s="21" t="s">
        <v>16</v>
      </c>
      <c r="E180" s="21">
        <v>870</v>
      </c>
      <c r="F180" s="21">
        <f t="shared" si="15"/>
        <v>957.00000000000011</v>
      </c>
      <c r="G180" s="22">
        <f t="shared" si="25"/>
        <v>49050</v>
      </c>
      <c r="H180" s="23">
        <v>0</v>
      </c>
      <c r="I180" s="23">
        <f t="shared" si="17"/>
        <v>0</v>
      </c>
      <c r="J180" s="24">
        <f t="shared" si="22"/>
        <v>0</v>
      </c>
      <c r="K180" s="25">
        <f t="shared" si="18"/>
        <v>3349500.0000000005</v>
      </c>
      <c r="L180" s="45" t="s">
        <v>25</v>
      </c>
    </row>
    <row r="181" spans="1:16" x14ac:dyDescent="0.25">
      <c r="A181" s="16">
        <v>180</v>
      </c>
      <c r="B181" s="16">
        <v>3006</v>
      </c>
      <c r="C181" s="16">
        <v>30</v>
      </c>
      <c r="D181" s="34" t="s">
        <v>15</v>
      </c>
      <c r="E181" s="33">
        <v>620</v>
      </c>
      <c r="F181" s="21">
        <f t="shared" si="15"/>
        <v>682</v>
      </c>
      <c r="G181" s="22">
        <f t="shared" si="25"/>
        <v>49050</v>
      </c>
      <c r="H181" s="23">
        <v>0</v>
      </c>
      <c r="I181" s="23">
        <f t="shared" si="17"/>
        <v>0</v>
      </c>
      <c r="J181" s="24">
        <f t="shared" si="22"/>
        <v>0</v>
      </c>
      <c r="K181" s="25">
        <f t="shared" si="18"/>
        <v>2387000</v>
      </c>
      <c r="L181" s="45" t="s">
        <v>25</v>
      </c>
    </row>
    <row r="182" spans="1:16" x14ac:dyDescent="0.25">
      <c r="A182" s="16">
        <v>181</v>
      </c>
      <c r="B182" s="16">
        <v>3007</v>
      </c>
      <c r="C182" s="16">
        <v>30</v>
      </c>
      <c r="D182" s="34" t="s">
        <v>15</v>
      </c>
      <c r="E182" s="33">
        <v>620</v>
      </c>
      <c r="F182" s="21">
        <f t="shared" si="15"/>
        <v>682</v>
      </c>
      <c r="G182" s="22">
        <f t="shared" si="25"/>
        <v>49050</v>
      </c>
      <c r="H182" s="23">
        <v>0</v>
      </c>
      <c r="I182" s="23">
        <f t="shared" si="17"/>
        <v>0</v>
      </c>
      <c r="J182" s="24">
        <f t="shared" si="22"/>
        <v>0</v>
      </c>
      <c r="K182" s="25">
        <f t="shared" si="18"/>
        <v>2387000</v>
      </c>
      <c r="L182" s="45" t="s">
        <v>25</v>
      </c>
    </row>
    <row r="183" spans="1:16" x14ac:dyDescent="0.25">
      <c r="A183" s="16">
        <v>182</v>
      </c>
      <c r="B183" s="16">
        <v>3008</v>
      </c>
      <c r="C183" s="16">
        <v>30</v>
      </c>
      <c r="D183" s="21" t="s">
        <v>16</v>
      </c>
      <c r="E183" s="21">
        <v>870</v>
      </c>
      <c r="F183" s="21">
        <f t="shared" si="15"/>
        <v>957.00000000000011</v>
      </c>
      <c r="G183" s="22">
        <f t="shared" si="25"/>
        <v>49050</v>
      </c>
      <c r="H183" s="23">
        <v>0</v>
      </c>
      <c r="I183" s="23">
        <f t="shared" si="17"/>
        <v>0</v>
      </c>
      <c r="J183" s="24">
        <f t="shared" si="22"/>
        <v>0</v>
      </c>
      <c r="K183" s="25">
        <f t="shared" si="18"/>
        <v>3349500.0000000005</v>
      </c>
      <c r="L183" s="45" t="s">
        <v>25</v>
      </c>
    </row>
    <row r="184" spans="1:16" x14ac:dyDescent="0.25">
      <c r="A184" s="16">
        <v>183</v>
      </c>
      <c r="B184" s="16">
        <v>3101</v>
      </c>
      <c r="C184" s="16">
        <v>31</v>
      </c>
      <c r="D184" s="34" t="s">
        <v>15</v>
      </c>
      <c r="E184" s="33">
        <v>560</v>
      </c>
      <c r="F184" s="21">
        <f t="shared" si="15"/>
        <v>616</v>
      </c>
      <c r="G184" s="22">
        <f>G183+150</f>
        <v>49200</v>
      </c>
      <c r="H184" s="23">
        <f t="shared" si="19"/>
        <v>27552000</v>
      </c>
      <c r="I184" s="23">
        <f t="shared" si="17"/>
        <v>29756160.000000004</v>
      </c>
      <c r="J184" s="24">
        <f t="shared" si="22"/>
        <v>74500</v>
      </c>
      <c r="K184" s="25">
        <f t="shared" si="18"/>
        <v>2156000</v>
      </c>
      <c r="L184" s="45" t="s">
        <v>24</v>
      </c>
    </row>
    <row r="185" spans="1:16" x14ac:dyDescent="0.25">
      <c r="A185" s="16">
        <v>184</v>
      </c>
      <c r="B185" s="16">
        <v>3102</v>
      </c>
      <c r="C185" s="16">
        <v>31</v>
      </c>
      <c r="D185" s="34" t="s">
        <v>14</v>
      </c>
      <c r="E185" s="33">
        <v>440</v>
      </c>
      <c r="F185" s="21">
        <f t="shared" si="15"/>
        <v>484.00000000000006</v>
      </c>
      <c r="G185" s="22">
        <f t="shared" ref="G185:G191" si="26">G184</f>
        <v>49200</v>
      </c>
      <c r="H185" s="23">
        <f t="shared" si="19"/>
        <v>21648000</v>
      </c>
      <c r="I185" s="23">
        <f t="shared" si="17"/>
        <v>23379840</v>
      </c>
      <c r="J185" s="24">
        <f t="shared" si="22"/>
        <v>58500</v>
      </c>
      <c r="K185" s="25">
        <f t="shared" si="18"/>
        <v>1694000.0000000002</v>
      </c>
      <c r="L185" s="45" t="s">
        <v>24</v>
      </c>
    </row>
    <row r="186" spans="1:16" x14ac:dyDescent="0.25">
      <c r="A186" s="16">
        <v>185</v>
      </c>
      <c r="B186" s="16">
        <v>3103</v>
      </c>
      <c r="C186" s="16">
        <v>31</v>
      </c>
      <c r="D186" s="34" t="s">
        <v>14</v>
      </c>
      <c r="E186" s="33">
        <v>440</v>
      </c>
      <c r="F186" s="21">
        <f t="shared" si="15"/>
        <v>484.00000000000006</v>
      </c>
      <c r="G186" s="22">
        <f t="shared" si="26"/>
        <v>49200</v>
      </c>
      <c r="H186" s="23">
        <f t="shared" si="19"/>
        <v>21648000</v>
      </c>
      <c r="I186" s="23">
        <f t="shared" si="17"/>
        <v>23379840</v>
      </c>
      <c r="J186" s="24">
        <f t="shared" si="22"/>
        <v>58500</v>
      </c>
      <c r="K186" s="25">
        <f t="shared" si="18"/>
        <v>1694000.0000000002</v>
      </c>
      <c r="L186" s="45" t="s">
        <v>24</v>
      </c>
    </row>
    <row r="187" spans="1:16" x14ac:dyDescent="0.25">
      <c r="A187" s="16">
        <v>186</v>
      </c>
      <c r="B187" s="16">
        <v>3104</v>
      </c>
      <c r="C187" s="16">
        <v>31</v>
      </c>
      <c r="D187" s="34" t="s">
        <v>15</v>
      </c>
      <c r="E187" s="33">
        <v>560</v>
      </c>
      <c r="F187" s="21">
        <f t="shared" si="15"/>
        <v>616</v>
      </c>
      <c r="G187" s="22">
        <f t="shared" si="26"/>
        <v>49200</v>
      </c>
      <c r="H187" s="23">
        <f t="shared" si="19"/>
        <v>27552000</v>
      </c>
      <c r="I187" s="23">
        <f t="shared" si="17"/>
        <v>29756160.000000004</v>
      </c>
      <c r="J187" s="24">
        <f t="shared" si="22"/>
        <v>74500</v>
      </c>
      <c r="K187" s="25">
        <f t="shared" si="18"/>
        <v>2156000</v>
      </c>
      <c r="L187" s="45" t="s">
        <v>24</v>
      </c>
    </row>
    <row r="188" spans="1:16" x14ac:dyDescent="0.25">
      <c r="A188" s="16">
        <v>187</v>
      </c>
      <c r="B188" s="16">
        <v>3105</v>
      </c>
      <c r="C188" s="16">
        <v>31</v>
      </c>
      <c r="D188" s="21" t="s">
        <v>16</v>
      </c>
      <c r="E188" s="21">
        <v>870</v>
      </c>
      <c r="F188" s="21">
        <f t="shared" si="15"/>
        <v>957.00000000000011</v>
      </c>
      <c r="G188" s="22">
        <f t="shared" si="26"/>
        <v>49200</v>
      </c>
      <c r="H188" s="23">
        <v>0</v>
      </c>
      <c r="I188" s="23">
        <f t="shared" si="17"/>
        <v>0</v>
      </c>
      <c r="J188" s="24">
        <f t="shared" si="22"/>
        <v>0</v>
      </c>
      <c r="K188" s="25">
        <f t="shared" si="18"/>
        <v>3349500.0000000005</v>
      </c>
      <c r="L188" s="45" t="s">
        <v>25</v>
      </c>
    </row>
    <row r="189" spans="1:16" x14ac:dyDescent="0.25">
      <c r="A189" s="16">
        <v>188</v>
      </c>
      <c r="B189" s="16">
        <v>3106</v>
      </c>
      <c r="C189" s="16">
        <v>31</v>
      </c>
      <c r="D189" s="34" t="s">
        <v>15</v>
      </c>
      <c r="E189" s="33">
        <v>620</v>
      </c>
      <c r="F189" s="21">
        <f t="shared" si="15"/>
        <v>682</v>
      </c>
      <c r="G189" s="22">
        <f t="shared" si="26"/>
        <v>49200</v>
      </c>
      <c r="H189" s="23">
        <v>0</v>
      </c>
      <c r="I189" s="23">
        <f t="shared" si="17"/>
        <v>0</v>
      </c>
      <c r="J189" s="24">
        <f t="shared" si="22"/>
        <v>0</v>
      </c>
      <c r="K189" s="25">
        <f t="shared" si="18"/>
        <v>2387000</v>
      </c>
      <c r="L189" s="45" t="s">
        <v>25</v>
      </c>
    </row>
    <row r="190" spans="1:16" x14ac:dyDescent="0.25">
      <c r="A190" s="16">
        <v>189</v>
      </c>
      <c r="B190" s="16">
        <v>3107</v>
      </c>
      <c r="C190" s="16">
        <v>31</v>
      </c>
      <c r="D190" s="34" t="s">
        <v>15</v>
      </c>
      <c r="E190" s="33">
        <v>620</v>
      </c>
      <c r="F190" s="21">
        <f t="shared" si="15"/>
        <v>682</v>
      </c>
      <c r="G190" s="22">
        <f t="shared" si="26"/>
        <v>49200</v>
      </c>
      <c r="H190" s="23">
        <v>0</v>
      </c>
      <c r="I190" s="23">
        <f t="shared" si="17"/>
        <v>0</v>
      </c>
      <c r="J190" s="24">
        <f t="shared" si="22"/>
        <v>0</v>
      </c>
      <c r="K190" s="25">
        <f t="shared" si="18"/>
        <v>2387000</v>
      </c>
      <c r="L190" s="45" t="s">
        <v>25</v>
      </c>
    </row>
    <row r="191" spans="1:16" x14ac:dyDescent="0.25">
      <c r="A191" s="16">
        <v>190</v>
      </c>
      <c r="B191" s="16">
        <v>3108</v>
      </c>
      <c r="C191" s="16">
        <v>31</v>
      </c>
      <c r="D191" s="21" t="s">
        <v>16</v>
      </c>
      <c r="E191" s="21">
        <v>870</v>
      </c>
      <c r="F191" s="21">
        <f t="shared" si="15"/>
        <v>957.00000000000011</v>
      </c>
      <c r="G191" s="22">
        <f t="shared" si="26"/>
        <v>49200</v>
      </c>
      <c r="H191" s="23">
        <v>0</v>
      </c>
      <c r="I191" s="23">
        <f t="shared" si="17"/>
        <v>0</v>
      </c>
      <c r="J191" s="24">
        <f t="shared" si="22"/>
        <v>0</v>
      </c>
      <c r="K191" s="25">
        <f t="shared" si="18"/>
        <v>3349500.0000000005</v>
      </c>
      <c r="L191" s="45" t="s">
        <v>25</v>
      </c>
    </row>
    <row r="192" spans="1:16" x14ac:dyDescent="0.25">
      <c r="A192" s="16">
        <v>191</v>
      </c>
      <c r="B192" s="16">
        <v>3201</v>
      </c>
      <c r="C192" s="16">
        <v>32</v>
      </c>
      <c r="D192" s="34" t="s">
        <v>15</v>
      </c>
      <c r="E192" s="33">
        <v>560</v>
      </c>
      <c r="F192" s="21">
        <f t="shared" si="15"/>
        <v>616</v>
      </c>
      <c r="G192" s="22">
        <f>G191+150</f>
        <v>49350</v>
      </c>
      <c r="H192" s="23">
        <f t="shared" si="19"/>
        <v>27636000</v>
      </c>
      <c r="I192" s="23">
        <f t="shared" si="17"/>
        <v>29846880.000000004</v>
      </c>
      <c r="J192" s="24">
        <f t="shared" si="22"/>
        <v>74500</v>
      </c>
      <c r="K192" s="25">
        <f t="shared" si="18"/>
        <v>2156000</v>
      </c>
      <c r="L192" s="45" t="s">
        <v>24</v>
      </c>
    </row>
    <row r="193" spans="1:12" x14ac:dyDescent="0.25">
      <c r="A193" s="16">
        <v>192</v>
      </c>
      <c r="B193" s="16">
        <v>3202</v>
      </c>
      <c r="C193" s="16">
        <v>32</v>
      </c>
      <c r="D193" s="34" t="s">
        <v>14</v>
      </c>
      <c r="E193" s="33">
        <v>440</v>
      </c>
      <c r="F193" s="21">
        <f t="shared" si="15"/>
        <v>484.00000000000006</v>
      </c>
      <c r="G193" s="22">
        <f t="shared" ref="G193:G199" si="27">G192</f>
        <v>49350</v>
      </c>
      <c r="H193" s="23">
        <f t="shared" si="19"/>
        <v>21714000</v>
      </c>
      <c r="I193" s="23">
        <f t="shared" si="17"/>
        <v>23451120</v>
      </c>
      <c r="J193" s="24">
        <f t="shared" si="22"/>
        <v>58500</v>
      </c>
      <c r="K193" s="25">
        <f t="shared" si="18"/>
        <v>1694000.0000000002</v>
      </c>
      <c r="L193" s="45" t="s">
        <v>24</v>
      </c>
    </row>
    <row r="194" spans="1:12" x14ac:dyDescent="0.25">
      <c r="A194" s="16">
        <v>193</v>
      </c>
      <c r="B194" s="16">
        <v>3203</v>
      </c>
      <c r="C194" s="16">
        <v>32</v>
      </c>
      <c r="D194" s="34" t="s">
        <v>14</v>
      </c>
      <c r="E194" s="33">
        <v>440</v>
      </c>
      <c r="F194" s="21">
        <f t="shared" ref="F194:F257" si="28">E194*1.1</f>
        <v>484.00000000000006</v>
      </c>
      <c r="G194" s="22">
        <f t="shared" si="27"/>
        <v>49350</v>
      </c>
      <c r="H194" s="23">
        <f t="shared" si="19"/>
        <v>21714000</v>
      </c>
      <c r="I194" s="23">
        <f t="shared" si="17"/>
        <v>23451120</v>
      </c>
      <c r="J194" s="24">
        <f t="shared" si="22"/>
        <v>58500</v>
      </c>
      <c r="K194" s="25">
        <f t="shared" si="18"/>
        <v>1694000.0000000002</v>
      </c>
      <c r="L194" s="45" t="s">
        <v>24</v>
      </c>
    </row>
    <row r="195" spans="1:12" x14ac:dyDescent="0.25">
      <c r="A195" s="16">
        <v>194</v>
      </c>
      <c r="B195" s="16">
        <v>3204</v>
      </c>
      <c r="C195" s="16">
        <v>32</v>
      </c>
      <c r="D195" s="34" t="s">
        <v>15</v>
      </c>
      <c r="E195" s="33">
        <v>560</v>
      </c>
      <c r="F195" s="21">
        <f t="shared" si="28"/>
        <v>616</v>
      </c>
      <c r="G195" s="22">
        <f t="shared" si="27"/>
        <v>49350</v>
      </c>
      <c r="H195" s="23">
        <f t="shared" ref="H195:H258" si="29">E195*G195</f>
        <v>27636000</v>
      </c>
      <c r="I195" s="23">
        <f t="shared" ref="I195:I258" si="30">H195*1.08</f>
        <v>29846880.000000004</v>
      </c>
      <c r="J195" s="24">
        <f t="shared" si="22"/>
        <v>74500</v>
      </c>
      <c r="K195" s="25">
        <f t="shared" ref="K195:K258" si="31">F195*3500</f>
        <v>2156000</v>
      </c>
      <c r="L195" s="45" t="s">
        <v>24</v>
      </c>
    </row>
    <row r="196" spans="1:12" x14ac:dyDescent="0.25">
      <c r="A196" s="16">
        <v>195</v>
      </c>
      <c r="B196" s="16">
        <v>3205</v>
      </c>
      <c r="C196" s="16">
        <v>32</v>
      </c>
      <c r="D196" s="21" t="s">
        <v>16</v>
      </c>
      <c r="E196" s="21">
        <v>870</v>
      </c>
      <c r="F196" s="21">
        <f t="shared" si="28"/>
        <v>957.00000000000011</v>
      </c>
      <c r="G196" s="22">
        <f t="shared" si="27"/>
        <v>49350</v>
      </c>
      <c r="H196" s="23">
        <v>0</v>
      </c>
      <c r="I196" s="23">
        <f t="shared" si="30"/>
        <v>0</v>
      </c>
      <c r="J196" s="24">
        <f t="shared" si="22"/>
        <v>0</v>
      </c>
      <c r="K196" s="25">
        <f t="shared" si="31"/>
        <v>3349500.0000000005</v>
      </c>
      <c r="L196" s="45" t="s">
        <v>25</v>
      </c>
    </row>
    <row r="197" spans="1:12" x14ac:dyDescent="0.25">
      <c r="A197" s="16">
        <v>196</v>
      </c>
      <c r="B197" s="16">
        <v>3206</v>
      </c>
      <c r="C197" s="16">
        <v>32</v>
      </c>
      <c r="D197" s="34" t="s">
        <v>15</v>
      </c>
      <c r="E197" s="33">
        <v>620</v>
      </c>
      <c r="F197" s="21">
        <f t="shared" si="28"/>
        <v>682</v>
      </c>
      <c r="G197" s="22">
        <f t="shared" si="27"/>
        <v>49350</v>
      </c>
      <c r="H197" s="23">
        <v>0</v>
      </c>
      <c r="I197" s="23">
        <f t="shared" si="30"/>
        <v>0</v>
      </c>
      <c r="J197" s="24">
        <f t="shared" si="22"/>
        <v>0</v>
      </c>
      <c r="K197" s="25">
        <f t="shared" si="31"/>
        <v>2387000</v>
      </c>
      <c r="L197" s="45" t="s">
        <v>25</v>
      </c>
    </row>
    <row r="198" spans="1:12" x14ac:dyDescent="0.25">
      <c r="A198" s="16">
        <v>197</v>
      </c>
      <c r="B198" s="16">
        <v>3207</v>
      </c>
      <c r="C198" s="16">
        <v>32</v>
      </c>
      <c r="D198" s="34" t="s">
        <v>15</v>
      </c>
      <c r="E198" s="33">
        <v>620</v>
      </c>
      <c r="F198" s="21">
        <f t="shared" si="28"/>
        <v>682</v>
      </c>
      <c r="G198" s="22">
        <f t="shared" si="27"/>
        <v>49350</v>
      </c>
      <c r="H198" s="23">
        <v>0</v>
      </c>
      <c r="I198" s="23">
        <f t="shared" si="30"/>
        <v>0</v>
      </c>
      <c r="J198" s="24">
        <f t="shared" si="22"/>
        <v>0</v>
      </c>
      <c r="K198" s="25">
        <f t="shared" si="31"/>
        <v>2387000</v>
      </c>
      <c r="L198" s="45" t="s">
        <v>25</v>
      </c>
    </row>
    <row r="199" spans="1:12" x14ac:dyDescent="0.25">
      <c r="A199" s="16">
        <v>198</v>
      </c>
      <c r="B199" s="16">
        <v>3208</v>
      </c>
      <c r="C199" s="16">
        <v>32</v>
      </c>
      <c r="D199" s="21" t="s">
        <v>16</v>
      </c>
      <c r="E199" s="21">
        <v>870</v>
      </c>
      <c r="F199" s="21">
        <f t="shared" si="28"/>
        <v>957.00000000000011</v>
      </c>
      <c r="G199" s="22">
        <f t="shared" si="27"/>
        <v>49350</v>
      </c>
      <c r="H199" s="23">
        <v>0</v>
      </c>
      <c r="I199" s="23">
        <f t="shared" si="30"/>
        <v>0</v>
      </c>
      <c r="J199" s="24">
        <f t="shared" si="22"/>
        <v>0</v>
      </c>
      <c r="K199" s="25">
        <f t="shared" si="31"/>
        <v>3349500.0000000005</v>
      </c>
      <c r="L199" s="45" t="s">
        <v>25</v>
      </c>
    </row>
    <row r="200" spans="1:12" x14ac:dyDescent="0.25">
      <c r="A200" s="16">
        <v>199</v>
      </c>
      <c r="B200" s="16">
        <v>3301</v>
      </c>
      <c r="C200" s="16">
        <v>33</v>
      </c>
      <c r="D200" s="34" t="s">
        <v>15</v>
      </c>
      <c r="E200" s="33">
        <v>560</v>
      </c>
      <c r="F200" s="21">
        <f t="shared" si="28"/>
        <v>616</v>
      </c>
      <c r="G200" s="22">
        <f>G199+150</f>
        <v>49500</v>
      </c>
      <c r="H200" s="23">
        <f t="shared" si="29"/>
        <v>27720000</v>
      </c>
      <c r="I200" s="23">
        <f t="shared" si="30"/>
        <v>29937600.000000004</v>
      </c>
      <c r="J200" s="24">
        <f t="shared" si="22"/>
        <v>75000</v>
      </c>
      <c r="K200" s="25">
        <f t="shared" si="31"/>
        <v>2156000</v>
      </c>
      <c r="L200" s="45" t="s">
        <v>24</v>
      </c>
    </row>
    <row r="201" spans="1:12" x14ac:dyDescent="0.25">
      <c r="A201" s="16">
        <v>200</v>
      </c>
      <c r="B201" s="16">
        <v>3302</v>
      </c>
      <c r="C201" s="16">
        <v>33</v>
      </c>
      <c r="D201" s="34" t="s">
        <v>14</v>
      </c>
      <c r="E201" s="33">
        <v>440</v>
      </c>
      <c r="F201" s="21">
        <f t="shared" si="28"/>
        <v>484.00000000000006</v>
      </c>
      <c r="G201" s="22">
        <f t="shared" ref="G201:G207" si="32">G200</f>
        <v>49500</v>
      </c>
      <c r="H201" s="23">
        <f t="shared" si="29"/>
        <v>21780000</v>
      </c>
      <c r="I201" s="23">
        <f t="shared" si="30"/>
        <v>23522400</v>
      </c>
      <c r="J201" s="24">
        <f t="shared" si="22"/>
        <v>59000</v>
      </c>
      <c r="K201" s="25">
        <f t="shared" si="31"/>
        <v>1694000.0000000002</v>
      </c>
      <c r="L201" s="45" t="s">
        <v>24</v>
      </c>
    </row>
    <row r="202" spans="1:12" x14ac:dyDescent="0.25">
      <c r="A202" s="16">
        <v>201</v>
      </c>
      <c r="B202" s="16">
        <v>3303</v>
      </c>
      <c r="C202" s="16">
        <v>33</v>
      </c>
      <c r="D202" s="34" t="s">
        <v>14</v>
      </c>
      <c r="E202" s="33">
        <v>440</v>
      </c>
      <c r="F202" s="21">
        <f t="shared" si="28"/>
        <v>484.00000000000006</v>
      </c>
      <c r="G202" s="22">
        <f t="shared" si="32"/>
        <v>49500</v>
      </c>
      <c r="H202" s="23">
        <f t="shared" si="29"/>
        <v>21780000</v>
      </c>
      <c r="I202" s="23">
        <f t="shared" si="30"/>
        <v>23522400</v>
      </c>
      <c r="J202" s="24">
        <f t="shared" si="22"/>
        <v>59000</v>
      </c>
      <c r="K202" s="25">
        <f t="shared" si="31"/>
        <v>1694000.0000000002</v>
      </c>
      <c r="L202" s="45" t="s">
        <v>24</v>
      </c>
    </row>
    <row r="203" spans="1:12" x14ac:dyDescent="0.25">
      <c r="A203" s="16">
        <v>202</v>
      </c>
      <c r="B203" s="16">
        <v>3304</v>
      </c>
      <c r="C203" s="16">
        <v>33</v>
      </c>
      <c r="D203" s="34" t="s">
        <v>15</v>
      </c>
      <c r="E203" s="33">
        <v>560</v>
      </c>
      <c r="F203" s="21">
        <f t="shared" si="28"/>
        <v>616</v>
      </c>
      <c r="G203" s="22">
        <f t="shared" si="32"/>
        <v>49500</v>
      </c>
      <c r="H203" s="23">
        <f t="shared" si="29"/>
        <v>27720000</v>
      </c>
      <c r="I203" s="23">
        <f t="shared" si="30"/>
        <v>29937600.000000004</v>
      </c>
      <c r="J203" s="24">
        <f t="shared" si="22"/>
        <v>75000</v>
      </c>
      <c r="K203" s="25">
        <f t="shared" si="31"/>
        <v>2156000</v>
      </c>
      <c r="L203" s="45" t="s">
        <v>24</v>
      </c>
    </row>
    <row r="204" spans="1:12" x14ac:dyDescent="0.25">
      <c r="A204" s="16">
        <v>203</v>
      </c>
      <c r="B204" s="16">
        <v>3305</v>
      </c>
      <c r="C204" s="16">
        <v>33</v>
      </c>
      <c r="D204" s="21" t="s">
        <v>16</v>
      </c>
      <c r="E204" s="21">
        <v>870</v>
      </c>
      <c r="F204" s="21">
        <f t="shared" si="28"/>
        <v>957.00000000000011</v>
      </c>
      <c r="G204" s="22">
        <f t="shared" si="32"/>
        <v>49500</v>
      </c>
      <c r="H204" s="23">
        <v>0</v>
      </c>
      <c r="I204" s="23">
        <f t="shared" si="30"/>
        <v>0</v>
      </c>
      <c r="J204" s="24">
        <f t="shared" si="22"/>
        <v>0</v>
      </c>
      <c r="K204" s="25">
        <f t="shared" si="31"/>
        <v>3349500.0000000005</v>
      </c>
      <c r="L204" s="45" t="s">
        <v>25</v>
      </c>
    </row>
    <row r="205" spans="1:12" x14ac:dyDescent="0.25">
      <c r="A205" s="16">
        <v>204</v>
      </c>
      <c r="B205" s="16">
        <v>3306</v>
      </c>
      <c r="C205" s="16">
        <v>33</v>
      </c>
      <c r="D205" s="34" t="s">
        <v>15</v>
      </c>
      <c r="E205" s="33">
        <v>620</v>
      </c>
      <c r="F205" s="21">
        <f t="shared" si="28"/>
        <v>682</v>
      </c>
      <c r="G205" s="22">
        <f t="shared" si="32"/>
        <v>49500</v>
      </c>
      <c r="H205" s="23">
        <f t="shared" si="29"/>
        <v>30690000</v>
      </c>
      <c r="I205" s="23">
        <f t="shared" si="30"/>
        <v>33145200.000000004</v>
      </c>
      <c r="J205" s="24">
        <f t="shared" si="22"/>
        <v>83000</v>
      </c>
      <c r="K205" s="25">
        <f t="shared" si="31"/>
        <v>2387000</v>
      </c>
      <c r="L205" s="45" t="s">
        <v>24</v>
      </c>
    </row>
    <row r="206" spans="1:12" x14ac:dyDescent="0.25">
      <c r="A206" s="16">
        <v>205</v>
      </c>
      <c r="B206" s="16">
        <v>3307</v>
      </c>
      <c r="C206" s="16">
        <v>33</v>
      </c>
      <c r="D206" s="34" t="s">
        <v>15</v>
      </c>
      <c r="E206" s="33">
        <v>620</v>
      </c>
      <c r="F206" s="21">
        <f t="shared" si="28"/>
        <v>682</v>
      </c>
      <c r="G206" s="22">
        <f t="shared" si="32"/>
        <v>49500</v>
      </c>
      <c r="H206" s="23">
        <f t="shared" si="29"/>
        <v>30690000</v>
      </c>
      <c r="I206" s="23">
        <f t="shared" si="30"/>
        <v>33145200.000000004</v>
      </c>
      <c r="J206" s="24">
        <f t="shared" si="22"/>
        <v>83000</v>
      </c>
      <c r="K206" s="25">
        <f t="shared" si="31"/>
        <v>2387000</v>
      </c>
      <c r="L206" s="45" t="s">
        <v>24</v>
      </c>
    </row>
    <row r="207" spans="1:12" x14ac:dyDescent="0.25">
      <c r="A207" s="16">
        <v>206</v>
      </c>
      <c r="B207" s="16">
        <v>3308</v>
      </c>
      <c r="C207" s="16">
        <v>33</v>
      </c>
      <c r="D207" s="21" t="s">
        <v>16</v>
      </c>
      <c r="E207" s="21">
        <v>870</v>
      </c>
      <c r="F207" s="21">
        <f t="shared" si="28"/>
        <v>957.00000000000011</v>
      </c>
      <c r="G207" s="22">
        <f t="shared" si="32"/>
        <v>49500</v>
      </c>
      <c r="H207" s="23">
        <v>0</v>
      </c>
      <c r="I207" s="23">
        <f t="shared" si="30"/>
        <v>0</v>
      </c>
      <c r="J207" s="24">
        <f t="shared" si="22"/>
        <v>0</v>
      </c>
      <c r="K207" s="25">
        <f t="shared" si="31"/>
        <v>3349500.0000000005</v>
      </c>
      <c r="L207" s="45" t="s">
        <v>25</v>
      </c>
    </row>
    <row r="208" spans="1:12" x14ac:dyDescent="0.25">
      <c r="A208" s="16">
        <v>207</v>
      </c>
      <c r="B208" s="16">
        <v>3401</v>
      </c>
      <c r="C208" s="16">
        <v>34</v>
      </c>
      <c r="D208" s="34" t="s">
        <v>15</v>
      </c>
      <c r="E208" s="33">
        <v>560</v>
      </c>
      <c r="F208" s="21">
        <f t="shared" si="28"/>
        <v>616</v>
      </c>
      <c r="G208" s="22">
        <f>G207+150</f>
        <v>49650</v>
      </c>
      <c r="H208" s="23">
        <f t="shared" si="29"/>
        <v>27804000</v>
      </c>
      <c r="I208" s="23">
        <f t="shared" si="30"/>
        <v>30028320.000000004</v>
      </c>
      <c r="J208" s="24">
        <f t="shared" si="22"/>
        <v>75000</v>
      </c>
      <c r="K208" s="25">
        <f t="shared" si="31"/>
        <v>2156000</v>
      </c>
      <c r="L208" s="45" t="s">
        <v>24</v>
      </c>
    </row>
    <row r="209" spans="1:12" x14ac:dyDescent="0.25">
      <c r="A209" s="16">
        <v>208</v>
      </c>
      <c r="B209" s="16">
        <v>3402</v>
      </c>
      <c r="C209" s="16">
        <v>34</v>
      </c>
      <c r="D209" s="34" t="s">
        <v>14</v>
      </c>
      <c r="E209" s="33">
        <v>440</v>
      </c>
      <c r="F209" s="21">
        <f t="shared" si="28"/>
        <v>484.00000000000006</v>
      </c>
      <c r="G209" s="22">
        <f>G208</f>
        <v>49650</v>
      </c>
      <c r="H209" s="23">
        <f t="shared" si="29"/>
        <v>21846000</v>
      </c>
      <c r="I209" s="23">
        <f t="shared" si="30"/>
        <v>23593680</v>
      </c>
      <c r="J209" s="24">
        <f t="shared" si="22"/>
        <v>59000</v>
      </c>
      <c r="K209" s="25">
        <f t="shared" si="31"/>
        <v>1694000.0000000002</v>
      </c>
      <c r="L209" s="45" t="s">
        <v>24</v>
      </c>
    </row>
    <row r="210" spans="1:12" x14ac:dyDescent="0.25">
      <c r="A210" s="16">
        <v>209</v>
      </c>
      <c r="B210" s="16">
        <v>3403</v>
      </c>
      <c r="C210" s="16">
        <v>34</v>
      </c>
      <c r="D210" s="34" t="s">
        <v>14</v>
      </c>
      <c r="E210" s="33">
        <v>440</v>
      </c>
      <c r="F210" s="21">
        <f t="shared" si="28"/>
        <v>484.00000000000006</v>
      </c>
      <c r="G210" s="22">
        <f>G209</f>
        <v>49650</v>
      </c>
      <c r="H210" s="23">
        <f t="shared" si="29"/>
        <v>21846000</v>
      </c>
      <c r="I210" s="23">
        <f t="shared" si="30"/>
        <v>23593680</v>
      </c>
      <c r="J210" s="24">
        <f t="shared" si="22"/>
        <v>59000</v>
      </c>
      <c r="K210" s="25">
        <f t="shared" si="31"/>
        <v>1694000.0000000002</v>
      </c>
      <c r="L210" s="45" t="s">
        <v>24</v>
      </c>
    </row>
    <row r="211" spans="1:12" x14ac:dyDescent="0.25">
      <c r="A211" s="16">
        <v>210</v>
      </c>
      <c r="B211" s="16">
        <v>3404</v>
      </c>
      <c r="C211" s="16">
        <v>34</v>
      </c>
      <c r="D211" s="34" t="s">
        <v>15</v>
      </c>
      <c r="E211" s="33">
        <v>560</v>
      </c>
      <c r="F211" s="21">
        <f t="shared" si="28"/>
        <v>616</v>
      </c>
      <c r="G211" s="22">
        <f>G210</f>
        <v>49650</v>
      </c>
      <c r="H211" s="23">
        <f t="shared" si="29"/>
        <v>27804000</v>
      </c>
      <c r="I211" s="23">
        <f t="shared" si="30"/>
        <v>30028320.000000004</v>
      </c>
      <c r="J211" s="24">
        <f t="shared" si="22"/>
        <v>75000</v>
      </c>
      <c r="K211" s="25">
        <f t="shared" si="31"/>
        <v>2156000</v>
      </c>
      <c r="L211" s="45" t="s">
        <v>24</v>
      </c>
    </row>
    <row r="212" spans="1:12" x14ac:dyDescent="0.25">
      <c r="A212" s="16">
        <v>211</v>
      </c>
      <c r="B212" s="16">
        <v>3405</v>
      </c>
      <c r="C212" s="16">
        <v>34</v>
      </c>
      <c r="D212" s="33" t="s">
        <v>16</v>
      </c>
      <c r="E212" s="33">
        <v>870</v>
      </c>
      <c r="F212" s="21">
        <f t="shared" si="28"/>
        <v>957.00000000000011</v>
      </c>
      <c r="G212" s="22">
        <f>G211</f>
        <v>49650</v>
      </c>
      <c r="H212" s="23">
        <v>0</v>
      </c>
      <c r="I212" s="23">
        <f t="shared" si="30"/>
        <v>0</v>
      </c>
      <c r="J212" s="24">
        <f t="shared" si="22"/>
        <v>0</v>
      </c>
      <c r="K212" s="25">
        <f t="shared" si="31"/>
        <v>3349500.0000000005</v>
      </c>
      <c r="L212" s="45" t="s">
        <v>25</v>
      </c>
    </row>
    <row r="213" spans="1:12" x14ac:dyDescent="0.25">
      <c r="A213" s="16">
        <v>212</v>
      </c>
      <c r="B213" s="16">
        <v>3408</v>
      </c>
      <c r="C213" s="16">
        <v>34</v>
      </c>
      <c r="D213" s="33" t="s">
        <v>16</v>
      </c>
      <c r="E213" s="33">
        <v>870</v>
      </c>
      <c r="F213" s="21">
        <f t="shared" si="28"/>
        <v>957.00000000000011</v>
      </c>
      <c r="G213" s="22">
        <f>G212</f>
        <v>49650</v>
      </c>
      <c r="H213" s="23">
        <v>0</v>
      </c>
      <c r="I213" s="23">
        <f t="shared" si="30"/>
        <v>0</v>
      </c>
      <c r="J213" s="24">
        <f t="shared" si="22"/>
        <v>0</v>
      </c>
      <c r="K213" s="25">
        <f t="shared" si="31"/>
        <v>3349500.0000000005</v>
      </c>
      <c r="L213" s="45" t="s">
        <v>25</v>
      </c>
    </row>
    <row r="214" spans="1:12" x14ac:dyDescent="0.25">
      <c r="A214" s="16">
        <v>213</v>
      </c>
      <c r="B214" s="16">
        <v>3501</v>
      </c>
      <c r="C214" s="16">
        <v>35</v>
      </c>
      <c r="D214" s="34" t="s">
        <v>15</v>
      </c>
      <c r="E214" s="33">
        <v>560</v>
      </c>
      <c r="F214" s="21">
        <f t="shared" si="28"/>
        <v>616</v>
      </c>
      <c r="G214" s="22">
        <f>G213+150</f>
        <v>49800</v>
      </c>
      <c r="H214" s="23">
        <f t="shared" si="29"/>
        <v>27888000</v>
      </c>
      <c r="I214" s="23">
        <f t="shared" si="30"/>
        <v>30119040.000000004</v>
      </c>
      <c r="J214" s="24">
        <f t="shared" si="22"/>
        <v>75500</v>
      </c>
      <c r="K214" s="25">
        <f t="shared" si="31"/>
        <v>2156000</v>
      </c>
      <c r="L214" s="45" t="s">
        <v>24</v>
      </c>
    </row>
    <row r="215" spans="1:12" x14ac:dyDescent="0.25">
      <c r="A215" s="16">
        <v>214</v>
      </c>
      <c r="B215" s="16">
        <v>3502</v>
      </c>
      <c r="C215" s="16">
        <v>35</v>
      </c>
      <c r="D215" s="34" t="s">
        <v>14</v>
      </c>
      <c r="E215" s="33">
        <v>440</v>
      </c>
      <c r="F215" s="21">
        <f t="shared" si="28"/>
        <v>484.00000000000006</v>
      </c>
      <c r="G215" s="22">
        <f t="shared" ref="G215:G221" si="33">G214</f>
        <v>49800</v>
      </c>
      <c r="H215" s="23">
        <f t="shared" si="29"/>
        <v>21912000</v>
      </c>
      <c r="I215" s="23">
        <f t="shared" si="30"/>
        <v>23664960</v>
      </c>
      <c r="J215" s="24">
        <f t="shared" si="22"/>
        <v>59000</v>
      </c>
      <c r="K215" s="25">
        <f t="shared" si="31"/>
        <v>1694000.0000000002</v>
      </c>
      <c r="L215" s="45" t="s">
        <v>24</v>
      </c>
    </row>
    <row r="216" spans="1:12" x14ac:dyDescent="0.25">
      <c r="A216" s="16">
        <v>215</v>
      </c>
      <c r="B216" s="16">
        <v>3503</v>
      </c>
      <c r="C216" s="16">
        <v>35</v>
      </c>
      <c r="D216" s="34" t="s">
        <v>14</v>
      </c>
      <c r="E216" s="33">
        <v>440</v>
      </c>
      <c r="F216" s="21">
        <f t="shared" si="28"/>
        <v>484.00000000000006</v>
      </c>
      <c r="G216" s="22">
        <f t="shared" si="33"/>
        <v>49800</v>
      </c>
      <c r="H216" s="23">
        <f t="shared" si="29"/>
        <v>21912000</v>
      </c>
      <c r="I216" s="23">
        <f t="shared" si="30"/>
        <v>23664960</v>
      </c>
      <c r="J216" s="24">
        <f t="shared" si="22"/>
        <v>59000</v>
      </c>
      <c r="K216" s="25">
        <f t="shared" si="31"/>
        <v>1694000.0000000002</v>
      </c>
      <c r="L216" s="45" t="s">
        <v>24</v>
      </c>
    </row>
    <row r="217" spans="1:12" x14ac:dyDescent="0.25">
      <c r="A217" s="16">
        <v>216</v>
      </c>
      <c r="B217" s="16">
        <v>3504</v>
      </c>
      <c r="C217" s="16">
        <v>35</v>
      </c>
      <c r="D217" s="34" t="s">
        <v>15</v>
      </c>
      <c r="E217" s="33">
        <v>560</v>
      </c>
      <c r="F217" s="21">
        <f t="shared" si="28"/>
        <v>616</v>
      </c>
      <c r="G217" s="22">
        <f t="shared" si="33"/>
        <v>49800</v>
      </c>
      <c r="H217" s="23">
        <f t="shared" si="29"/>
        <v>27888000</v>
      </c>
      <c r="I217" s="23">
        <f t="shared" si="30"/>
        <v>30119040.000000004</v>
      </c>
      <c r="J217" s="24">
        <f t="shared" ref="J217:J280" si="34">MROUND((I217*0.03/12),500)</f>
        <v>75500</v>
      </c>
      <c r="K217" s="25">
        <f t="shared" si="31"/>
        <v>2156000</v>
      </c>
      <c r="L217" s="45" t="s">
        <v>24</v>
      </c>
    </row>
    <row r="218" spans="1:12" x14ac:dyDescent="0.25">
      <c r="A218" s="16">
        <v>217</v>
      </c>
      <c r="B218" s="16">
        <v>3505</v>
      </c>
      <c r="C218" s="16">
        <v>35</v>
      </c>
      <c r="D218" s="21" t="s">
        <v>16</v>
      </c>
      <c r="E218" s="21">
        <v>870</v>
      </c>
      <c r="F218" s="21">
        <f t="shared" si="28"/>
        <v>957.00000000000011</v>
      </c>
      <c r="G218" s="22">
        <f t="shared" si="33"/>
        <v>49800</v>
      </c>
      <c r="H218" s="23">
        <v>0</v>
      </c>
      <c r="I218" s="23">
        <f t="shared" si="30"/>
        <v>0</v>
      </c>
      <c r="J218" s="24">
        <f t="shared" si="34"/>
        <v>0</v>
      </c>
      <c r="K218" s="25">
        <f t="shared" si="31"/>
        <v>3349500.0000000005</v>
      </c>
      <c r="L218" s="45" t="s">
        <v>25</v>
      </c>
    </row>
    <row r="219" spans="1:12" x14ac:dyDescent="0.25">
      <c r="A219" s="16">
        <v>218</v>
      </c>
      <c r="B219" s="16">
        <v>3506</v>
      </c>
      <c r="C219" s="16">
        <v>35</v>
      </c>
      <c r="D219" s="34" t="s">
        <v>15</v>
      </c>
      <c r="E219" s="33">
        <v>620</v>
      </c>
      <c r="F219" s="21">
        <f t="shared" si="28"/>
        <v>682</v>
      </c>
      <c r="G219" s="22">
        <f t="shared" si="33"/>
        <v>49800</v>
      </c>
      <c r="H219" s="23">
        <f t="shared" si="29"/>
        <v>30876000</v>
      </c>
      <c r="I219" s="23">
        <f t="shared" si="30"/>
        <v>33346080.000000004</v>
      </c>
      <c r="J219" s="24">
        <f t="shared" si="34"/>
        <v>83500</v>
      </c>
      <c r="K219" s="25">
        <f t="shared" si="31"/>
        <v>2387000</v>
      </c>
      <c r="L219" s="45" t="s">
        <v>24</v>
      </c>
    </row>
    <row r="220" spans="1:12" x14ac:dyDescent="0.25">
      <c r="A220" s="16">
        <v>219</v>
      </c>
      <c r="B220" s="16">
        <v>3507</v>
      </c>
      <c r="C220" s="16">
        <v>35</v>
      </c>
      <c r="D220" s="34" t="s">
        <v>15</v>
      </c>
      <c r="E220" s="33">
        <v>620</v>
      </c>
      <c r="F220" s="21">
        <f t="shared" si="28"/>
        <v>682</v>
      </c>
      <c r="G220" s="22">
        <f t="shared" si="33"/>
        <v>49800</v>
      </c>
      <c r="H220" s="23">
        <f t="shared" si="29"/>
        <v>30876000</v>
      </c>
      <c r="I220" s="23">
        <f t="shared" si="30"/>
        <v>33346080.000000004</v>
      </c>
      <c r="J220" s="24">
        <f t="shared" si="34"/>
        <v>83500</v>
      </c>
      <c r="K220" s="25">
        <f t="shared" si="31"/>
        <v>2387000</v>
      </c>
      <c r="L220" s="45" t="s">
        <v>24</v>
      </c>
    </row>
    <row r="221" spans="1:12" x14ac:dyDescent="0.25">
      <c r="A221" s="16">
        <v>220</v>
      </c>
      <c r="B221" s="16">
        <v>3508</v>
      </c>
      <c r="C221" s="16">
        <v>35</v>
      </c>
      <c r="D221" s="21" t="s">
        <v>16</v>
      </c>
      <c r="E221" s="21">
        <v>870</v>
      </c>
      <c r="F221" s="21">
        <f t="shared" si="28"/>
        <v>957.00000000000011</v>
      </c>
      <c r="G221" s="22">
        <f t="shared" si="33"/>
        <v>49800</v>
      </c>
      <c r="H221" s="23">
        <f t="shared" si="29"/>
        <v>43326000</v>
      </c>
      <c r="I221" s="23">
        <f t="shared" si="30"/>
        <v>46792080</v>
      </c>
      <c r="J221" s="24">
        <f t="shared" si="34"/>
        <v>117000</v>
      </c>
      <c r="K221" s="25">
        <f t="shared" si="31"/>
        <v>3349500.0000000005</v>
      </c>
      <c r="L221" s="45" t="s">
        <v>24</v>
      </c>
    </row>
    <row r="222" spans="1:12" x14ac:dyDescent="0.25">
      <c r="A222" s="16">
        <v>221</v>
      </c>
      <c r="B222" s="16">
        <v>3601</v>
      </c>
      <c r="C222" s="16">
        <v>36</v>
      </c>
      <c r="D222" s="34" t="s">
        <v>15</v>
      </c>
      <c r="E222" s="33">
        <v>560</v>
      </c>
      <c r="F222" s="21">
        <f t="shared" si="28"/>
        <v>616</v>
      </c>
      <c r="G222" s="22">
        <f>G221+150</f>
        <v>49950</v>
      </c>
      <c r="H222" s="23">
        <f t="shared" si="29"/>
        <v>27972000</v>
      </c>
      <c r="I222" s="23">
        <f t="shared" si="30"/>
        <v>30209760.000000004</v>
      </c>
      <c r="J222" s="24">
        <f t="shared" si="34"/>
        <v>75500</v>
      </c>
      <c r="K222" s="25">
        <f t="shared" si="31"/>
        <v>2156000</v>
      </c>
      <c r="L222" s="45" t="s">
        <v>24</v>
      </c>
    </row>
    <row r="223" spans="1:12" x14ac:dyDescent="0.25">
      <c r="A223" s="16">
        <v>222</v>
      </c>
      <c r="B223" s="16">
        <v>3602</v>
      </c>
      <c r="C223" s="16">
        <v>36</v>
      </c>
      <c r="D223" s="34" t="s">
        <v>14</v>
      </c>
      <c r="E223" s="33">
        <v>440</v>
      </c>
      <c r="F223" s="21">
        <f t="shared" si="28"/>
        <v>484.00000000000006</v>
      </c>
      <c r="G223" s="22">
        <f t="shared" ref="G223:G229" si="35">G222</f>
        <v>49950</v>
      </c>
      <c r="H223" s="23">
        <f t="shared" si="29"/>
        <v>21978000</v>
      </c>
      <c r="I223" s="23">
        <f t="shared" si="30"/>
        <v>23736240</v>
      </c>
      <c r="J223" s="24">
        <f t="shared" si="34"/>
        <v>59500</v>
      </c>
      <c r="K223" s="25">
        <f t="shared" si="31"/>
        <v>1694000.0000000002</v>
      </c>
      <c r="L223" s="45" t="s">
        <v>24</v>
      </c>
    </row>
    <row r="224" spans="1:12" x14ac:dyDescent="0.25">
      <c r="A224" s="16">
        <v>223</v>
      </c>
      <c r="B224" s="16">
        <v>3603</v>
      </c>
      <c r="C224" s="16">
        <v>36</v>
      </c>
      <c r="D224" s="34" t="s">
        <v>14</v>
      </c>
      <c r="E224" s="33">
        <v>440</v>
      </c>
      <c r="F224" s="21">
        <f t="shared" si="28"/>
        <v>484.00000000000006</v>
      </c>
      <c r="G224" s="22">
        <f t="shared" si="35"/>
        <v>49950</v>
      </c>
      <c r="H224" s="23">
        <f t="shared" si="29"/>
        <v>21978000</v>
      </c>
      <c r="I224" s="23">
        <f t="shared" si="30"/>
        <v>23736240</v>
      </c>
      <c r="J224" s="24">
        <f t="shared" si="34"/>
        <v>59500</v>
      </c>
      <c r="K224" s="25">
        <f t="shared" si="31"/>
        <v>1694000.0000000002</v>
      </c>
      <c r="L224" s="45" t="s">
        <v>24</v>
      </c>
    </row>
    <row r="225" spans="1:12" x14ac:dyDescent="0.25">
      <c r="A225" s="16">
        <v>224</v>
      </c>
      <c r="B225" s="16">
        <v>3604</v>
      </c>
      <c r="C225" s="16">
        <v>36</v>
      </c>
      <c r="D225" s="34" t="s">
        <v>15</v>
      </c>
      <c r="E225" s="33">
        <v>560</v>
      </c>
      <c r="F225" s="21">
        <f t="shared" si="28"/>
        <v>616</v>
      </c>
      <c r="G225" s="22">
        <f t="shared" si="35"/>
        <v>49950</v>
      </c>
      <c r="H225" s="23">
        <f t="shared" si="29"/>
        <v>27972000</v>
      </c>
      <c r="I225" s="23">
        <f t="shared" si="30"/>
        <v>30209760.000000004</v>
      </c>
      <c r="J225" s="24">
        <f t="shared" si="34"/>
        <v>75500</v>
      </c>
      <c r="K225" s="25">
        <f t="shared" si="31"/>
        <v>2156000</v>
      </c>
      <c r="L225" s="45" t="s">
        <v>24</v>
      </c>
    </row>
    <row r="226" spans="1:12" x14ac:dyDescent="0.25">
      <c r="A226" s="16">
        <v>225</v>
      </c>
      <c r="B226" s="16">
        <v>3605</v>
      </c>
      <c r="C226" s="16">
        <v>36</v>
      </c>
      <c r="D226" s="21" t="s">
        <v>16</v>
      </c>
      <c r="E226" s="21">
        <v>870</v>
      </c>
      <c r="F226" s="21">
        <f t="shared" si="28"/>
        <v>957.00000000000011</v>
      </c>
      <c r="G226" s="22">
        <f t="shared" si="35"/>
        <v>49950</v>
      </c>
      <c r="H226" s="23">
        <f t="shared" si="29"/>
        <v>43456500</v>
      </c>
      <c r="I226" s="23">
        <f t="shared" si="30"/>
        <v>46933020</v>
      </c>
      <c r="J226" s="24">
        <f t="shared" si="34"/>
        <v>117500</v>
      </c>
      <c r="K226" s="25">
        <f t="shared" si="31"/>
        <v>3349500.0000000005</v>
      </c>
      <c r="L226" s="45" t="s">
        <v>24</v>
      </c>
    </row>
    <row r="227" spans="1:12" x14ac:dyDescent="0.25">
      <c r="A227" s="16">
        <v>226</v>
      </c>
      <c r="B227" s="16">
        <v>3606</v>
      </c>
      <c r="C227" s="16">
        <v>36</v>
      </c>
      <c r="D227" s="34" t="s">
        <v>15</v>
      </c>
      <c r="E227" s="33">
        <v>620</v>
      </c>
      <c r="F227" s="21">
        <f t="shared" si="28"/>
        <v>682</v>
      </c>
      <c r="G227" s="22">
        <f t="shared" si="35"/>
        <v>49950</v>
      </c>
      <c r="H227" s="23">
        <f t="shared" si="29"/>
        <v>30969000</v>
      </c>
      <c r="I227" s="23">
        <f t="shared" si="30"/>
        <v>33446520.000000004</v>
      </c>
      <c r="J227" s="24">
        <f t="shared" si="34"/>
        <v>83500</v>
      </c>
      <c r="K227" s="25">
        <f t="shared" si="31"/>
        <v>2387000</v>
      </c>
      <c r="L227" s="45" t="s">
        <v>24</v>
      </c>
    </row>
    <row r="228" spans="1:12" x14ac:dyDescent="0.25">
      <c r="A228" s="16">
        <v>227</v>
      </c>
      <c r="B228" s="16">
        <v>3607</v>
      </c>
      <c r="C228" s="16">
        <v>36</v>
      </c>
      <c r="D228" s="34" t="s">
        <v>15</v>
      </c>
      <c r="E228" s="33">
        <v>620</v>
      </c>
      <c r="F228" s="21">
        <f t="shared" si="28"/>
        <v>682</v>
      </c>
      <c r="G228" s="22">
        <f t="shared" si="35"/>
        <v>49950</v>
      </c>
      <c r="H228" s="23">
        <f t="shared" si="29"/>
        <v>30969000</v>
      </c>
      <c r="I228" s="23">
        <f t="shared" si="30"/>
        <v>33446520.000000004</v>
      </c>
      <c r="J228" s="24">
        <f t="shared" si="34"/>
        <v>83500</v>
      </c>
      <c r="K228" s="25">
        <f t="shared" si="31"/>
        <v>2387000</v>
      </c>
      <c r="L228" s="45" t="s">
        <v>24</v>
      </c>
    </row>
    <row r="229" spans="1:12" x14ac:dyDescent="0.25">
      <c r="A229" s="16">
        <v>228</v>
      </c>
      <c r="B229" s="16">
        <v>3608</v>
      </c>
      <c r="C229" s="16">
        <v>36</v>
      </c>
      <c r="D229" s="21" t="s">
        <v>16</v>
      </c>
      <c r="E229" s="21">
        <v>870</v>
      </c>
      <c r="F229" s="21">
        <f t="shared" si="28"/>
        <v>957.00000000000011</v>
      </c>
      <c r="G229" s="22">
        <f t="shared" si="35"/>
        <v>49950</v>
      </c>
      <c r="H229" s="23">
        <f t="shared" si="29"/>
        <v>43456500</v>
      </c>
      <c r="I229" s="23">
        <f t="shared" si="30"/>
        <v>46933020</v>
      </c>
      <c r="J229" s="24">
        <f t="shared" si="34"/>
        <v>117500</v>
      </c>
      <c r="K229" s="25">
        <f t="shared" si="31"/>
        <v>3349500.0000000005</v>
      </c>
      <c r="L229" s="45" t="s">
        <v>24</v>
      </c>
    </row>
    <row r="230" spans="1:12" x14ac:dyDescent="0.25">
      <c r="A230" s="16">
        <v>229</v>
      </c>
      <c r="B230" s="16">
        <v>3701</v>
      </c>
      <c r="C230" s="16">
        <v>37</v>
      </c>
      <c r="D230" s="34" t="s">
        <v>15</v>
      </c>
      <c r="E230" s="33">
        <v>560</v>
      </c>
      <c r="F230" s="21">
        <f t="shared" si="28"/>
        <v>616</v>
      </c>
      <c r="G230" s="22">
        <f>G229+150</f>
        <v>50100</v>
      </c>
      <c r="H230" s="23">
        <f t="shared" si="29"/>
        <v>28056000</v>
      </c>
      <c r="I230" s="23">
        <f t="shared" si="30"/>
        <v>30300480.000000004</v>
      </c>
      <c r="J230" s="24">
        <f t="shared" si="34"/>
        <v>76000</v>
      </c>
      <c r="K230" s="25">
        <f t="shared" si="31"/>
        <v>2156000</v>
      </c>
      <c r="L230" s="45" t="s">
        <v>24</v>
      </c>
    </row>
    <row r="231" spans="1:12" x14ac:dyDescent="0.25">
      <c r="A231" s="16">
        <v>230</v>
      </c>
      <c r="B231" s="16">
        <v>3702</v>
      </c>
      <c r="C231" s="16">
        <v>37</v>
      </c>
      <c r="D231" s="34" t="s">
        <v>14</v>
      </c>
      <c r="E231" s="33">
        <v>440</v>
      </c>
      <c r="F231" s="21">
        <f t="shared" si="28"/>
        <v>484.00000000000006</v>
      </c>
      <c r="G231" s="22">
        <f t="shared" ref="G231:G237" si="36">G230</f>
        <v>50100</v>
      </c>
      <c r="H231" s="23">
        <f t="shared" si="29"/>
        <v>22044000</v>
      </c>
      <c r="I231" s="23">
        <f t="shared" si="30"/>
        <v>23807520</v>
      </c>
      <c r="J231" s="24">
        <f t="shared" si="34"/>
        <v>59500</v>
      </c>
      <c r="K231" s="25">
        <f t="shared" si="31"/>
        <v>1694000.0000000002</v>
      </c>
      <c r="L231" s="45" t="s">
        <v>24</v>
      </c>
    </row>
    <row r="232" spans="1:12" x14ac:dyDescent="0.25">
      <c r="A232" s="16">
        <v>231</v>
      </c>
      <c r="B232" s="16">
        <v>3703</v>
      </c>
      <c r="C232" s="16">
        <v>37</v>
      </c>
      <c r="D232" s="34" t="s">
        <v>14</v>
      </c>
      <c r="E232" s="33">
        <v>440</v>
      </c>
      <c r="F232" s="21">
        <f t="shared" si="28"/>
        <v>484.00000000000006</v>
      </c>
      <c r="G232" s="22">
        <f t="shared" si="36"/>
        <v>50100</v>
      </c>
      <c r="H232" s="23">
        <f t="shared" si="29"/>
        <v>22044000</v>
      </c>
      <c r="I232" s="23">
        <f t="shared" si="30"/>
        <v>23807520</v>
      </c>
      <c r="J232" s="24">
        <f t="shared" si="34"/>
        <v>59500</v>
      </c>
      <c r="K232" s="25">
        <f t="shared" si="31"/>
        <v>1694000.0000000002</v>
      </c>
      <c r="L232" s="45" t="s">
        <v>24</v>
      </c>
    </row>
    <row r="233" spans="1:12" x14ac:dyDescent="0.25">
      <c r="A233" s="16">
        <v>232</v>
      </c>
      <c r="B233" s="16">
        <v>3704</v>
      </c>
      <c r="C233" s="16">
        <v>37</v>
      </c>
      <c r="D233" s="34" t="s">
        <v>15</v>
      </c>
      <c r="E233" s="33">
        <v>560</v>
      </c>
      <c r="F233" s="21">
        <f t="shared" si="28"/>
        <v>616</v>
      </c>
      <c r="G233" s="22">
        <f t="shared" si="36"/>
        <v>50100</v>
      </c>
      <c r="H233" s="23">
        <f t="shared" si="29"/>
        <v>28056000</v>
      </c>
      <c r="I233" s="23">
        <f t="shared" si="30"/>
        <v>30300480.000000004</v>
      </c>
      <c r="J233" s="24">
        <f t="shared" si="34"/>
        <v>76000</v>
      </c>
      <c r="K233" s="25">
        <f t="shared" si="31"/>
        <v>2156000</v>
      </c>
      <c r="L233" s="45" t="s">
        <v>24</v>
      </c>
    </row>
    <row r="234" spans="1:12" x14ac:dyDescent="0.25">
      <c r="A234" s="16">
        <v>233</v>
      </c>
      <c r="B234" s="16">
        <v>3705</v>
      </c>
      <c r="C234" s="16">
        <v>37</v>
      </c>
      <c r="D234" s="21" t="s">
        <v>16</v>
      </c>
      <c r="E234" s="21">
        <v>870</v>
      </c>
      <c r="F234" s="21">
        <f t="shared" si="28"/>
        <v>957.00000000000011</v>
      </c>
      <c r="G234" s="22">
        <f t="shared" si="36"/>
        <v>50100</v>
      </c>
      <c r="H234" s="23">
        <f t="shared" si="29"/>
        <v>43587000</v>
      </c>
      <c r="I234" s="23">
        <f t="shared" si="30"/>
        <v>47073960</v>
      </c>
      <c r="J234" s="24">
        <f t="shared" si="34"/>
        <v>117500</v>
      </c>
      <c r="K234" s="25">
        <f t="shared" si="31"/>
        <v>3349500.0000000005</v>
      </c>
      <c r="L234" s="45" t="s">
        <v>24</v>
      </c>
    </row>
    <row r="235" spans="1:12" x14ac:dyDescent="0.25">
      <c r="A235" s="16">
        <v>234</v>
      </c>
      <c r="B235" s="16">
        <v>3706</v>
      </c>
      <c r="C235" s="16">
        <v>37</v>
      </c>
      <c r="D235" s="34" t="s">
        <v>15</v>
      </c>
      <c r="E235" s="33">
        <v>620</v>
      </c>
      <c r="F235" s="21">
        <f t="shared" si="28"/>
        <v>682</v>
      </c>
      <c r="G235" s="22">
        <f t="shared" si="36"/>
        <v>50100</v>
      </c>
      <c r="H235" s="23">
        <f t="shared" si="29"/>
        <v>31062000</v>
      </c>
      <c r="I235" s="23">
        <f t="shared" si="30"/>
        <v>33546960.000000004</v>
      </c>
      <c r="J235" s="24">
        <f t="shared" si="34"/>
        <v>84000</v>
      </c>
      <c r="K235" s="25">
        <f t="shared" si="31"/>
        <v>2387000</v>
      </c>
      <c r="L235" s="45" t="s">
        <v>24</v>
      </c>
    </row>
    <row r="236" spans="1:12" x14ac:dyDescent="0.25">
      <c r="A236" s="16">
        <v>235</v>
      </c>
      <c r="B236" s="16">
        <v>3707</v>
      </c>
      <c r="C236" s="16">
        <v>37</v>
      </c>
      <c r="D236" s="34" t="s">
        <v>15</v>
      </c>
      <c r="E236" s="33">
        <v>620</v>
      </c>
      <c r="F236" s="21">
        <f t="shared" si="28"/>
        <v>682</v>
      </c>
      <c r="G236" s="22">
        <f t="shared" si="36"/>
        <v>50100</v>
      </c>
      <c r="H236" s="23">
        <f t="shared" si="29"/>
        <v>31062000</v>
      </c>
      <c r="I236" s="23">
        <f t="shared" si="30"/>
        <v>33546960.000000004</v>
      </c>
      <c r="J236" s="24">
        <f t="shared" si="34"/>
        <v>84000</v>
      </c>
      <c r="K236" s="25">
        <f t="shared" si="31"/>
        <v>2387000</v>
      </c>
      <c r="L236" s="45" t="s">
        <v>24</v>
      </c>
    </row>
    <row r="237" spans="1:12" x14ac:dyDescent="0.25">
      <c r="A237" s="16">
        <v>236</v>
      </c>
      <c r="B237" s="16">
        <v>3708</v>
      </c>
      <c r="C237" s="16">
        <v>37</v>
      </c>
      <c r="D237" s="21" t="s">
        <v>16</v>
      </c>
      <c r="E237" s="21">
        <v>870</v>
      </c>
      <c r="F237" s="21">
        <f t="shared" si="28"/>
        <v>957.00000000000011</v>
      </c>
      <c r="G237" s="22">
        <f t="shared" si="36"/>
        <v>50100</v>
      </c>
      <c r="H237" s="23">
        <f t="shared" si="29"/>
        <v>43587000</v>
      </c>
      <c r="I237" s="23">
        <f t="shared" si="30"/>
        <v>47073960</v>
      </c>
      <c r="J237" s="24">
        <f t="shared" si="34"/>
        <v>117500</v>
      </c>
      <c r="K237" s="25">
        <f t="shared" si="31"/>
        <v>3349500.0000000005</v>
      </c>
      <c r="L237" s="45" t="s">
        <v>24</v>
      </c>
    </row>
    <row r="238" spans="1:12" x14ac:dyDescent="0.25">
      <c r="A238" s="16">
        <v>237</v>
      </c>
      <c r="B238" s="16">
        <v>3801</v>
      </c>
      <c r="C238" s="16">
        <v>38</v>
      </c>
      <c r="D238" s="34" t="s">
        <v>15</v>
      </c>
      <c r="E238" s="33">
        <v>560</v>
      </c>
      <c r="F238" s="21">
        <f t="shared" si="28"/>
        <v>616</v>
      </c>
      <c r="G238" s="22">
        <f>G237+150</f>
        <v>50250</v>
      </c>
      <c r="H238" s="23">
        <f t="shared" si="29"/>
        <v>28140000</v>
      </c>
      <c r="I238" s="23">
        <f t="shared" si="30"/>
        <v>30391200.000000004</v>
      </c>
      <c r="J238" s="24">
        <f t="shared" si="34"/>
        <v>76000</v>
      </c>
      <c r="K238" s="25">
        <f t="shared" si="31"/>
        <v>2156000</v>
      </c>
      <c r="L238" s="45" t="s">
        <v>24</v>
      </c>
    </row>
    <row r="239" spans="1:12" x14ac:dyDescent="0.25">
      <c r="A239" s="16">
        <v>238</v>
      </c>
      <c r="B239" s="16">
        <v>3802</v>
      </c>
      <c r="C239" s="16">
        <v>38</v>
      </c>
      <c r="D239" s="34" t="s">
        <v>14</v>
      </c>
      <c r="E239" s="33">
        <v>440</v>
      </c>
      <c r="F239" s="21">
        <f t="shared" si="28"/>
        <v>484.00000000000006</v>
      </c>
      <c r="G239" s="22">
        <f t="shared" ref="G239:G245" si="37">G238</f>
        <v>50250</v>
      </c>
      <c r="H239" s="23">
        <f t="shared" si="29"/>
        <v>22110000</v>
      </c>
      <c r="I239" s="23">
        <f t="shared" si="30"/>
        <v>23878800</v>
      </c>
      <c r="J239" s="24">
        <f t="shared" si="34"/>
        <v>59500</v>
      </c>
      <c r="K239" s="25">
        <f t="shared" si="31"/>
        <v>1694000.0000000002</v>
      </c>
      <c r="L239" s="45" t="s">
        <v>24</v>
      </c>
    </row>
    <row r="240" spans="1:12" x14ac:dyDescent="0.25">
      <c r="A240" s="16">
        <v>239</v>
      </c>
      <c r="B240" s="16">
        <v>3803</v>
      </c>
      <c r="C240" s="16">
        <v>38</v>
      </c>
      <c r="D240" s="34" t="s">
        <v>14</v>
      </c>
      <c r="E240" s="33">
        <v>440</v>
      </c>
      <c r="F240" s="21">
        <f t="shared" si="28"/>
        <v>484.00000000000006</v>
      </c>
      <c r="G240" s="22">
        <f t="shared" si="37"/>
        <v>50250</v>
      </c>
      <c r="H240" s="23">
        <f t="shared" si="29"/>
        <v>22110000</v>
      </c>
      <c r="I240" s="23">
        <f t="shared" si="30"/>
        <v>23878800</v>
      </c>
      <c r="J240" s="24">
        <f t="shared" si="34"/>
        <v>59500</v>
      </c>
      <c r="K240" s="25">
        <f t="shared" si="31"/>
        <v>1694000.0000000002</v>
      </c>
      <c r="L240" s="45" t="s">
        <v>24</v>
      </c>
    </row>
    <row r="241" spans="1:12" x14ac:dyDescent="0.25">
      <c r="A241" s="16">
        <v>240</v>
      </c>
      <c r="B241" s="16">
        <v>3804</v>
      </c>
      <c r="C241" s="16">
        <v>38</v>
      </c>
      <c r="D241" s="34" t="s">
        <v>15</v>
      </c>
      <c r="E241" s="33">
        <v>560</v>
      </c>
      <c r="F241" s="21">
        <f t="shared" si="28"/>
        <v>616</v>
      </c>
      <c r="G241" s="22">
        <f t="shared" si="37"/>
        <v>50250</v>
      </c>
      <c r="H241" s="23">
        <f t="shared" si="29"/>
        <v>28140000</v>
      </c>
      <c r="I241" s="23">
        <f t="shared" si="30"/>
        <v>30391200.000000004</v>
      </c>
      <c r="J241" s="24">
        <f t="shared" si="34"/>
        <v>76000</v>
      </c>
      <c r="K241" s="25">
        <f t="shared" si="31"/>
        <v>2156000</v>
      </c>
      <c r="L241" s="45" t="s">
        <v>24</v>
      </c>
    </row>
    <row r="242" spans="1:12" x14ac:dyDescent="0.25">
      <c r="A242" s="16">
        <v>241</v>
      </c>
      <c r="B242" s="16">
        <v>3805</v>
      </c>
      <c r="C242" s="16">
        <v>38</v>
      </c>
      <c r="D242" s="21" t="s">
        <v>16</v>
      </c>
      <c r="E242" s="21">
        <v>870</v>
      </c>
      <c r="F242" s="21">
        <f t="shared" si="28"/>
        <v>957.00000000000011</v>
      </c>
      <c r="G242" s="22">
        <f t="shared" si="37"/>
        <v>50250</v>
      </c>
      <c r="H242" s="23">
        <f t="shared" si="29"/>
        <v>43717500</v>
      </c>
      <c r="I242" s="23">
        <f t="shared" si="30"/>
        <v>47214900</v>
      </c>
      <c r="J242" s="24">
        <f t="shared" si="34"/>
        <v>118000</v>
      </c>
      <c r="K242" s="25">
        <f t="shared" si="31"/>
        <v>3349500.0000000005</v>
      </c>
      <c r="L242" s="45" t="s">
        <v>24</v>
      </c>
    </row>
    <row r="243" spans="1:12" x14ac:dyDescent="0.25">
      <c r="A243" s="16">
        <v>242</v>
      </c>
      <c r="B243" s="16">
        <v>3806</v>
      </c>
      <c r="C243" s="16">
        <v>38</v>
      </c>
      <c r="D243" s="34" t="s">
        <v>15</v>
      </c>
      <c r="E243" s="33">
        <v>620</v>
      </c>
      <c r="F243" s="21">
        <f t="shared" si="28"/>
        <v>682</v>
      </c>
      <c r="G243" s="22">
        <f t="shared" si="37"/>
        <v>50250</v>
      </c>
      <c r="H243" s="23">
        <f t="shared" si="29"/>
        <v>31155000</v>
      </c>
      <c r="I243" s="23">
        <f t="shared" si="30"/>
        <v>33647400</v>
      </c>
      <c r="J243" s="24">
        <f t="shared" si="34"/>
        <v>84000</v>
      </c>
      <c r="K243" s="25">
        <f t="shared" si="31"/>
        <v>2387000</v>
      </c>
      <c r="L243" s="45" t="s">
        <v>24</v>
      </c>
    </row>
    <row r="244" spans="1:12" x14ac:dyDescent="0.25">
      <c r="A244" s="16">
        <v>243</v>
      </c>
      <c r="B244" s="16">
        <v>3807</v>
      </c>
      <c r="C244" s="16">
        <v>38</v>
      </c>
      <c r="D244" s="34" t="s">
        <v>15</v>
      </c>
      <c r="E244" s="33">
        <v>620</v>
      </c>
      <c r="F244" s="21">
        <f t="shared" si="28"/>
        <v>682</v>
      </c>
      <c r="G244" s="22">
        <f t="shared" si="37"/>
        <v>50250</v>
      </c>
      <c r="H244" s="23">
        <f t="shared" si="29"/>
        <v>31155000</v>
      </c>
      <c r="I244" s="23">
        <f t="shared" si="30"/>
        <v>33647400</v>
      </c>
      <c r="J244" s="24">
        <f t="shared" si="34"/>
        <v>84000</v>
      </c>
      <c r="K244" s="25">
        <f t="shared" si="31"/>
        <v>2387000</v>
      </c>
      <c r="L244" s="45" t="s">
        <v>24</v>
      </c>
    </row>
    <row r="245" spans="1:12" x14ac:dyDescent="0.25">
      <c r="A245" s="16">
        <v>244</v>
      </c>
      <c r="B245" s="16">
        <v>3808</v>
      </c>
      <c r="C245" s="16">
        <v>38</v>
      </c>
      <c r="D245" s="21" t="s">
        <v>16</v>
      </c>
      <c r="E245" s="21">
        <v>870</v>
      </c>
      <c r="F245" s="21">
        <f t="shared" si="28"/>
        <v>957.00000000000011</v>
      </c>
      <c r="G245" s="22">
        <f t="shared" si="37"/>
        <v>50250</v>
      </c>
      <c r="H245" s="23">
        <f t="shared" si="29"/>
        <v>43717500</v>
      </c>
      <c r="I245" s="23">
        <f t="shared" si="30"/>
        <v>47214900</v>
      </c>
      <c r="J245" s="24">
        <f t="shared" si="34"/>
        <v>118000</v>
      </c>
      <c r="K245" s="25">
        <f t="shared" si="31"/>
        <v>3349500.0000000005</v>
      </c>
      <c r="L245" s="45" t="s">
        <v>24</v>
      </c>
    </row>
    <row r="246" spans="1:12" x14ac:dyDescent="0.25">
      <c r="A246" s="16">
        <v>245</v>
      </c>
      <c r="B246" s="16">
        <v>3901</v>
      </c>
      <c r="C246" s="16">
        <v>39</v>
      </c>
      <c r="D246" s="34" t="s">
        <v>15</v>
      </c>
      <c r="E246" s="33">
        <v>560</v>
      </c>
      <c r="F246" s="21">
        <f t="shared" si="28"/>
        <v>616</v>
      </c>
      <c r="G246" s="22">
        <f>G245+150</f>
        <v>50400</v>
      </c>
      <c r="H246" s="23">
        <f t="shared" si="29"/>
        <v>28224000</v>
      </c>
      <c r="I246" s="23">
        <f t="shared" si="30"/>
        <v>30481920.000000004</v>
      </c>
      <c r="J246" s="24">
        <f t="shared" si="34"/>
        <v>76000</v>
      </c>
      <c r="K246" s="25">
        <f t="shared" si="31"/>
        <v>2156000</v>
      </c>
      <c r="L246" s="45" t="s">
        <v>24</v>
      </c>
    </row>
    <row r="247" spans="1:12" x14ac:dyDescent="0.25">
      <c r="A247" s="16">
        <v>246</v>
      </c>
      <c r="B247" s="16">
        <v>3902</v>
      </c>
      <c r="C247" s="16">
        <v>39</v>
      </c>
      <c r="D247" s="34" t="s">
        <v>14</v>
      </c>
      <c r="E247" s="33">
        <v>440</v>
      </c>
      <c r="F247" s="21">
        <f t="shared" si="28"/>
        <v>484.00000000000006</v>
      </c>
      <c r="G247" s="22">
        <f t="shared" ref="G247:G253" si="38">G246</f>
        <v>50400</v>
      </c>
      <c r="H247" s="23">
        <f t="shared" si="29"/>
        <v>22176000</v>
      </c>
      <c r="I247" s="23">
        <f t="shared" si="30"/>
        <v>23950080</v>
      </c>
      <c r="J247" s="24">
        <f t="shared" si="34"/>
        <v>60000</v>
      </c>
      <c r="K247" s="25">
        <f t="shared" si="31"/>
        <v>1694000.0000000002</v>
      </c>
      <c r="L247" s="45" t="s">
        <v>24</v>
      </c>
    </row>
    <row r="248" spans="1:12" x14ac:dyDescent="0.25">
      <c r="A248" s="16">
        <v>247</v>
      </c>
      <c r="B248" s="16">
        <v>3903</v>
      </c>
      <c r="C248" s="16">
        <v>39</v>
      </c>
      <c r="D248" s="34" t="s">
        <v>14</v>
      </c>
      <c r="E248" s="33">
        <v>440</v>
      </c>
      <c r="F248" s="21">
        <f t="shared" si="28"/>
        <v>484.00000000000006</v>
      </c>
      <c r="G248" s="22">
        <f t="shared" si="38"/>
        <v>50400</v>
      </c>
      <c r="H248" s="23">
        <f t="shared" si="29"/>
        <v>22176000</v>
      </c>
      <c r="I248" s="23">
        <f t="shared" si="30"/>
        <v>23950080</v>
      </c>
      <c r="J248" s="24">
        <f t="shared" si="34"/>
        <v>60000</v>
      </c>
      <c r="K248" s="25">
        <f t="shared" si="31"/>
        <v>1694000.0000000002</v>
      </c>
      <c r="L248" s="45" t="s">
        <v>24</v>
      </c>
    </row>
    <row r="249" spans="1:12" x14ac:dyDescent="0.25">
      <c r="A249" s="16">
        <v>248</v>
      </c>
      <c r="B249" s="16">
        <v>3904</v>
      </c>
      <c r="C249" s="16">
        <v>39</v>
      </c>
      <c r="D249" s="34" t="s">
        <v>15</v>
      </c>
      <c r="E249" s="33">
        <v>560</v>
      </c>
      <c r="F249" s="21">
        <f t="shared" si="28"/>
        <v>616</v>
      </c>
      <c r="G249" s="22">
        <f t="shared" si="38"/>
        <v>50400</v>
      </c>
      <c r="H249" s="23">
        <f t="shared" si="29"/>
        <v>28224000</v>
      </c>
      <c r="I249" s="23">
        <f t="shared" si="30"/>
        <v>30481920.000000004</v>
      </c>
      <c r="J249" s="24">
        <f t="shared" si="34"/>
        <v>76000</v>
      </c>
      <c r="K249" s="25">
        <f t="shared" si="31"/>
        <v>2156000</v>
      </c>
      <c r="L249" s="45" t="s">
        <v>24</v>
      </c>
    </row>
    <row r="250" spans="1:12" x14ac:dyDescent="0.25">
      <c r="A250" s="16">
        <v>249</v>
      </c>
      <c r="B250" s="16">
        <v>3905</v>
      </c>
      <c r="C250" s="16">
        <v>39</v>
      </c>
      <c r="D250" s="21" t="s">
        <v>16</v>
      </c>
      <c r="E250" s="21">
        <v>870</v>
      </c>
      <c r="F250" s="21">
        <f t="shared" si="28"/>
        <v>957.00000000000011</v>
      </c>
      <c r="G250" s="22">
        <f t="shared" si="38"/>
        <v>50400</v>
      </c>
      <c r="H250" s="23">
        <f t="shared" si="29"/>
        <v>43848000</v>
      </c>
      <c r="I250" s="23">
        <f t="shared" si="30"/>
        <v>47355840</v>
      </c>
      <c r="J250" s="24">
        <f t="shared" si="34"/>
        <v>118500</v>
      </c>
      <c r="K250" s="25">
        <f t="shared" si="31"/>
        <v>3349500.0000000005</v>
      </c>
      <c r="L250" s="45" t="s">
        <v>24</v>
      </c>
    </row>
    <row r="251" spans="1:12" x14ac:dyDescent="0.25">
      <c r="A251" s="16">
        <v>250</v>
      </c>
      <c r="B251" s="16">
        <v>3906</v>
      </c>
      <c r="C251" s="16">
        <v>39</v>
      </c>
      <c r="D251" s="34" t="s">
        <v>15</v>
      </c>
      <c r="E251" s="33">
        <v>620</v>
      </c>
      <c r="F251" s="21">
        <f t="shared" si="28"/>
        <v>682</v>
      </c>
      <c r="G251" s="22">
        <f t="shared" si="38"/>
        <v>50400</v>
      </c>
      <c r="H251" s="23">
        <f t="shared" si="29"/>
        <v>31248000</v>
      </c>
      <c r="I251" s="23">
        <f t="shared" si="30"/>
        <v>33747840</v>
      </c>
      <c r="J251" s="24">
        <f t="shared" si="34"/>
        <v>84500</v>
      </c>
      <c r="K251" s="25">
        <f t="shared" si="31"/>
        <v>2387000</v>
      </c>
      <c r="L251" s="45" t="s">
        <v>24</v>
      </c>
    </row>
    <row r="252" spans="1:12" x14ac:dyDescent="0.25">
      <c r="A252" s="16">
        <v>251</v>
      </c>
      <c r="B252" s="16">
        <v>3907</v>
      </c>
      <c r="C252" s="16">
        <v>39</v>
      </c>
      <c r="D252" s="34" t="s">
        <v>15</v>
      </c>
      <c r="E252" s="33">
        <v>620</v>
      </c>
      <c r="F252" s="21">
        <f t="shared" si="28"/>
        <v>682</v>
      </c>
      <c r="G252" s="22">
        <f t="shared" si="38"/>
        <v>50400</v>
      </c>
      <c r="H252" s="23">
        <f t="shared" si="29"/>
        <v>31248000</v>
      </c>
      <c r="I252" s="23">
        <f t="shared" si="30"/>
        <v>33747840</v>
      </c>
      <c r="J252" s="24">
        <f t="shared" si="34"/>
        <v>84500</v>
      </c>
      <c r="K252" s="25">
        <f t="shared" si="31"/>
        <v>2387000</v>
      </c>
      <c r="L252" s="45" t="s">
        <v>24</v>
      </c>
    </row>
    <row r="253" spans="1:12" x14ac:dyDescent="0.25">
      <c r="A253" s="16">
        <v>252</v>
      </c>
      <c r="B253" s="16">
        <v>3908</v>
      </c>
      <c r="C253" s="16">
        <v>39</v>
      </c>
      <c r="D253" s="21" t="s">
        <v>16</v>
      </c>
      <c r="E253" s="21">
        <v>870</v>
      </c>
      <c r="F253" s="21">
        <f t="shared" si="28"/>
        <v>957.00000000000011</v>
      </c>
      <c r="G253" s="22">
        <f t="shared" si="38"/>
        <v>50400</v>
      </c>
      <c r="H253" s="23">
        <f t="shared" si="29"/>
        <v>43848000</v>
      </c>
      <c r="I253" s="23">
        <f t="shared" si="30"/>
        <v>47355840</v>
      </c>
      <c r="J253" s="24">
        <f t="shared" si="34"/>
        <v>118500</v>
      </c>
      <c r="K253" s="25">
        <f t="shared" si="31"/>
        <v>3349500.0000000005</v>
      </c>
      <c r="L253" s="45" t="s">
        <v>24</v>
      </c>
    </row>
    <row r="254" spans="1:12" x14ac:dyDescent="0.25">
      <c r="A254" s="16">
        <v>253</v>
      </c>
      <c r="B254" s="16">
        <v>4001</v>
      </c>
      <c r="C254" s="16">
        <v>40</v>
      </c>
      <c r="D254" s="34" t="s">
        <v>15</v>
      </c>
      <c r="E254" s="33">
        <v>560</v>
      </c>
      <c r="F254" s="21">
        <f t="shared" si="28"/>
        <v>616</v>
      </c>
      <c r="G254" s="22">
        <f>G253+150</f>
        <v>50550</v>
      </c>
      <c r="H254" s="23">
        <f t="shared" si="29"/>
        <v>28308000</v>
      </c>
      <c r="I254" s="23">
        <f t="shared" si="30"/>
        <v>30572640.000000004</v>
      </c>
      <c r="J254" s="24">
        <f t="shared" si="34"/>
        <v>76500</v>
      </c>
      <c r="K254" s="25">
        <f t="shared" si="31"/>
        <v>2156000</v>
      </c>
      <c r="L254" s="45" t="s">
        <v>24</v>
      </c>
    </row>
    <row r="255" spans="1:12" x14ac:dyDescent="0.25">
      <c r="A255" s="16">
        <v>254</v>
      </c>
      <c r="B255" s="16">
        <v>4002</v>
      </c>
      <c r="C255" s="16">
        <v>40</v>
      </c>
      <c r="D255" s="34" t="s">
        <v>14</v>
      </c>
      <c r="E255" s="33">
        <v>440</v>
      </c>
      <c r="F255" s="21">
        <f t="shared" si="28"/>
        <v>484.00000000000006</v>
      </c>
      <c r="G255" s="22">
        <f t="shared" ref="G255:G261" si="39">G254</f>
        <v>50550</v>
      </c>
      <c r="H255" s="23">
        <f t="shared" si="29"/>
        <v>22242000</v>
      </c>
      <c r="I255" s="23">
        <f t="shared" si="30"/>
        <v>24021360</v>
      </c>
      <c r="J255" s="24">
        <f t="shared" si="34"/>
        <v>60000</v>
      </c>
      <c r="K255" s="25">
        <f t="shared" si="31"/>
        <v>1694000.0000000002</v>
      </c>
      <c r="L255" s="45" t="s">
        <v>24</v>
      </c>
    </row>
    <row r="256" spans="1:12" x14ac:dyDescent="0.25">
      <c r="A256" s="16">
        <v>255</v>
      </c>
      <c r="B256" s="16">
        <v>4003</v>
      </c>
      <c r="C256" s="16">
        <v>40</v>
      </c>
      <c r="D256" s="34" t="s">
        <v>14</v>
      </c>
      <c r="E256" s="33">
        <v>440</v>
      </c>
      <c r="F256" s="21">
        <f t="shared" si="28"/>
        <v>484.00000000000006</v>
      </c>
      <c r="G256" s="22">
        <f t="shared" si="39"/>
        <v>50550</v>
      </c>
      <c r="H256" s="23">
        <f t="shared" si="29"/>
        <v>22242000</v>
      </c>
      <c r="I256" s="23">
        <f t="shared" si="30"/>
        <v>24021360</v>
      </c>
      <c r="J256" s="24">
        <f t="shared" si="34"/>
        <v>60000</v>
      </c>
      <c r="K256" s="25">
        <f t="shared" si="31"/>
        <v>1694000.0000000002</v>
      </c>
      <c r="L256" s="45" t="s">
        <v>24</v>
      </c>
    </row>
    <row r="257" spans="1:12" x14ac:dyDescent="0.25">
      <c r="A257" s="16">
        <v>256</v>
      </c>
      <c r="B257" s="16">
        <v>4004</v>
      </c>
      <c r="C257" s="16">
        <v>40</v>
      </c>
      <c r="D257" s="34" t="s">
        <v>15</v>
      </c>
      <c r="E257" s="33">
        <v>560</v>
      </c>
      <c r="F257" s="21">
        <f t="shared" si="28"/>
        <v>616</v>
      </c>
      <c r="G257" s="22">
        <f t="shared" si="39"/>
        <v>50550</v>
      </c>
      <c r="H257" s="23">
        <f t="shared" si="29"/>
        <v>28308000</v>
      </c>
      <c r="I257" s="23">
        <f t="shared" si="30"/>
        <v>30572640.000000004</v>
      </c>
      <c r="J257" s="24">
        <f t="shared" si="34"/>
        <v>76500</v>
      </c>
      <c r="K257" s="25">
        <f t="shared" si="31"/>
        <v>2156000</v>
      </c>
      <c r="L257" s="45" t="s">
        <v>24</v>
      </c>
    </row>
    <row r="258" spans="1:12" x14ac:dyDescent="0.25">
      <c r="A258" s="16">
        <v>257</v>
      </c>
      <c r="B258" s="16">
        <v>4005</v>
      </c>
      <c r="C258" s="16">
        <v>40</v>
      </c>
      <c r="D258" s="33" t="s">
        <v>16</v>
      </c>
      <c r="E258" s="33">
        <v>870</v>
      </c>
      <c r="F258" s="21">
        <f t="shared" ref="F258:F303" si="40">E258*1.1</f>
        <v>957.00000000000011</v>
      </c>
      <c r="G258" s="22">
        <f t="shared" si="39"/>
        <v>50550</v>
      </c>
      <c r="H258" s="23">
        <f t="shared" si="29"/>
        <v>43978500</v>
      </c>
      <c r="I258" s="23">
        <f t="shared" si="30"/>
        <v>47496780</v>
      </c>
      <c r="J258" s="24">
        <f t="shared" si="34"/>
        <v>118500</v>
      </c>
      <c r="K258" s="25">
        <f t="shared" si="31"/>
        <v>3349500.0000000005</v>
      </c>
      <c r="L258" s="45" t="s">
        <v>24</v>
      </c>
    </row>
    <row r="259" spans="1:12" x14ac:dyDescent="0.25">
      <c r="A259" s="16">
        <v>258</v>
      </c>
      <c r="B259" s="16">
        <v>4006</v>
      </c>
      <c r="C259" s="16">
        <v>40</v>
      </c>
      <c r="D259" s="34" t="s">
        <v>15</v>
      </c>
      <c r="E259" s="33">
        <v>620</v>
      </c>
      <c r="F259" s="21">
        <f t="shared" si="40"/>
        <v>682</v>
      </c>
      <c r="G259" s="22">
        <f t="shared" si="39"/>
        <v>50550</v>
      </c>
      <c r="H259" s="23">
        <f t="shared" ref="H259:H303" si="41">E259*G259</f>
        <v>31341000</v>
      </c>
      <c r="I259" s="23">
        <f t="shared" ref="I259:I303" si="42">H259*1.08</f>
        <v>33848280</v>
      </c>
      <c r="J259" s="24">
        <f t="shared" si="34"/>
        <v>84500</v>
      </c>
      <c r="K259" s="25">
        <f t="shared" ref="K259:K303" si="43">F259*3500</f>
        <v>2387000</v>
      </c>
      <c r="L259" s="45" t="s">
        <v>24</v>
      </c>
    </row>
    <row r="260" spans="1:12" x14ac:dyDescent="0.25">
      <c r="A260" s="16">
        <v>259</v>
      </c>
      <c r="B260" s="16">
        <v>4007</v>
      </c>
      <c r="C260" s="16">
        <v>40</v>
      </c>
      <c r="D260" s="34" t="s">
        <v>15</v>
      </c>
      <c r="E260" s="33">
        <v>620</v>
      </c>
      <c r="F260" s="21">
        <f t="shared" si="40"/>
        <v>682</v>
      </c>
      <c r="G260" s="22">
        <f t="shared" si="39"/>
        <v>50550</v>
      </c>
      <c r="H260" s="23">
        <f t="shared" si="41"/>
        <v>31341000</v>
      </c>
      <c r="I260" s="23">
        <f t="shared" si="42"/>
        <v>33848280</v>
      </c>
      <c r="J260" s="24">
        <f t="shared" si="34"/>
        <v>84500</v>
      </c>
      <c r="K260" s="25">
        <f t="shared" si="43"/>
        <v>2387000</v>
      </c>
      <c r="L260" s="45" t="s">
        <v>24</v>
      </c>
    </row>
    <row r="261" spans="1:12" x14ac:dyDescent="0.25">
      <c r="A261" s="16">
        <v>260</v>
      </c>
      <c r="B261" s="16">
        <v>4008</v>
      </c>
      <c r="C261" s="16">
        <v>40</v>
      </c>
      <c r="D261" s="33" t="s">
        <v>16</v>
      </c>
      <c r="E261" s="33">
        <v>870</v>
      </c>
      <c r="F261" s="21">
        <f t="shared" si="40"/>
        <v>957.00000000000011</v>
      </c>
      <c r="G261" s="22">
        <f t="shared" si="39"/>
        <v>50550</v>
      </c>
      <c r="H261" s="23">
        <f t="shared" si="41"/>
        <v>43978500</v>
      </c>
      <c r="I261" s="23">
        <f t="shared" si="42"/>
        <v>47496780</v>
      </c>
      <c r="J261" s="24">
        <f t="shared" si="34"/>
        <v>118500</v>
      </c>
      <c r="K261" s="25">
        <f t="shared" si="43"/>
        <v>3349500.0000000005</v>
      </c>
      <c r="L261" s="45" t="s">
        <v>24</v>
      </c>
    </row>
    <row r="262" spans="1:12" x14ac:dyDescent="0.25">
      <c r="A262" s="16">
        <v>261</v>
      </c>
      <c r="B262" s="16">
        <v>4101</v>
      </c>
      <c r="C262" s="16">
        <v>41</v>
      </c>
      <c r="D262" s="34" t="s">
        <v>15</v>
      </c>
      <c r="E262" s="33">
        <v>560</v>
      </c>
      <c r="F262" s="21">
        <f t="shared" si="40"/>
        <v>616</v>
      </c>
      <c r="G262" s="22">
        <f>G261+150</f>
        <v>50700</v>
      </c>
      <c r="H262" s="23">
        <f t="shared" si="41"/>
        <v>28392000</v>
      </c>
      <c r="I262" s="23">
        <f t="shared" si="42"/>
        <v>30663360.000000004</v>
      </c>
      <c r="J262" s="24">
        <f t="shared" si="34"/>
        <v>76500</v>
      </c>
      <c r="K262" s="25">
        <f t="shared" si="43"/>
        <v>2156000</v>
      </c>
      <c r="L262" s="45" t="s">
        <v>24</v>
      </c>
    </row>
    <row r="263" spans="1:12" x14ac:dyDescent="0.25">
      <c r="A263" s="16">
        <v>262</v>
      </c>
      <c r="B263" s="16">
        <v>4102</v>
      </c>
      <c r="C263" s="16">
        <v>41</v>
      </c>
      <c r="D263" s="34" t="s">
        <v>14</v>
      </c>
      <c r="E263" s="33">
        <v>440</v>
      </c>
      <c r="F263" s="21">
        <f t="shared" si="40"/>
        <v>484.00000000000006</v>
      </c>
      <c r="G263" s="22">
        <f>G262</f>
        <v>50700</v>
      </c>
      <c r="H263" s="23">
        <f t="shared" si="41"/>
        <v>22308000</v>
      </c>
      <c r="I263" s="23">
        <f t="shared" si="42"/>
        <v>24092640</v>
      </c>
      <c r="J263" s="24">
        <f t="shared" si="34"/>
        <v>60000</v>
      </c>
      <c r="K263" s="25">
        <f t="shared" si="43"/>
        <v>1694000.0000000002</v>
      </c>
      <c r="L263" s="45" t="s">
        <v>24</v>
      </c>
    </row>
    <row r="264" spans="1:12" x14ac:dyDescent="0.25">
      <c r="A264" s="16">
        <v>263</v>
      </c>
      <c r="B264" s="16">
        <v>4103</v>
      </c>
      <c r="C264" s="16">
        <v>41</v>
      </c>
      <c r="D264" s="34" t="s">
        <v>14</v>
      </c>
      <c r="E264" s="33">
        <v>440</v>
      </c>
      <c r="F264" s="21">
        <f t="shared" si="40"/>
        <v>484.00000000000006</v>
      </c>
      <c r="G264" s="22">
        <f>G263</f>
        <v>50700</v>
      </c>
      <c r="H264" s="23">
        <f t="shared" si="41"/>
        <v>22308000</v>
      </c>
      <c r="I264" s="23">
        <f t="shared" si="42"/>
        <v>24092640</v>
      </c>
      <c r="J264" s="24">
        <f t="shared" si="34"/>
        <v>60000</v>
      </c>
      <c r="K264" s="25">
        <f t="shared" si="43"/>
        <v>1694000.0000000002</v>
      </c>
      <c r="L264" s="45" t="s">
        <v>24</v>
      </c>
    </row>
    <row r="265" spans="1:12" x14ac:dyDescent="0.25">
      <c r="A265" s="16">
        <v>264</v>
      </c>
      <c r="B265" s="16">
        <v>4104</v>
      </c>
      <c r="C265" s="16">
        <v>41</v>
      </c>
      <c r="D265" s="34" t="s">
        <v>15</v>
      </c>
      <c r="E265" s="33">
        <v>560</v>
      </c>
      <c r="F265" s="21">
        <f t="shared" si="40"/>
        <v>616</v>
      </c>
      <c r="G265" s="22">
        <f>G264</f>
        <v>50700</v>
      </c>
      <c r="H265" s="23">
        <f t="shared" si="41"/>
        <v>28392000</v>
      </c>
      <c r="I265" s="23">
        <f t="shared" si="42"/>
        <v>30663360.000000004</v>
      </c>
      <c r="J265" s="24">
        <f t="shared" si="34"/>
        <v>76500</v>
      </c>
      <c r="K265" s="25">
        <f t="shared" si="43"/>
        <v>2156000</v>
      </c>
      <c r="L265" s="45" t="s">
        <v>24</v>
      </c>
    </row>
    <row r="266" spans="1:12" x14ac:dyDescent="0.25">
      <c r="A266" s="16">
        <v>265</v>
      </c>
      <c r="B266" s="16">
        <v>4105</v>
      </c>
      <c r="C266" s="16">
        <v>41</v>
      </c>
      <c r="D266" s="33" t="s">
        <v>16</v>
      </c>
      <c r="E266" s="33">
        <v>870</v>
      </c>
      <c r="F266" s="21">
        <f t="shared" si="40"/>
        <v>957.00000000000011</v>
      </c>
      <c r="G266" s="22">
        <f>G265</f>
        <v>50700</v>
      </c>
      <c r="H266" s="23">
        <f t="shared" si="41"/>
        <v>44109000</v>
      </c>
      <c r="I266" s="23">
        <f t="shared" si="42"/>
        <v>47637720</v>
      </c>
      <c r="J266" s="24">
        <f t="shared" si="34"/>
        <v>119000</v>
      </c>
      <c r="K266" s="25">
        <f t="shared" si="43"/>
        <v>3349500.0000000005</v>
      </c>
      <c r="L266" s="45" t="s">
        <v>24</v>
      </c>
    </row>
    <row r="267" spans="1:12" x14ac:dyDescent="0.25">
      <c r="A267" s="16">
        <v>266</v>
      </c>
      <c r="B267" s="16">
        <v>4108</v>
      </c>
      <c r="C267" s="16">
        <v>41</v>
      </c>
      <c r="D267" s="33" t="s">
        <v>16</v>
      </c>
      <c r="E267" s="33">
        <v>870</v>
      </c>
      <c r="F267" s="21">
        <f t="shared" si="40"/>
        <v>957.00000000000011</v>
      </c>
      <c r="G267" s="22">
        <f>G266</f>
        <v>50700</v>
      </c>
      <c r="H267" s="23">
        <f t="shared" si="41"/>
        <v>44109000</v>
      </c>
      <c r="I267" s="23">
        <f t="shared" si="42"/>
        <v>47637720</v>
      </c>
      <c r="J267" s="24">
        <f t="shared" si="34"/>
        <v>119000</v>
      </c>
      <c r="K267" s="25">
        <f t="shared" si="43"/>
        <v>3349500.0000000005</v>
      </c>
      <c r="L267" s="45" t="s">
        <v>24</v>
      </c>
    </row>
    <row r="268" spans="1:12" x14ac:dyDescent="0.25">
      <c r="A268" s="16">
        <v>267</v>
      </c>
      <c r="B268" s="16">
        <v>4201</v>
      </c>
      <c r="C268" s="16">
        <v>42</v>
      </c>
      <c r="D268" s="34" t="s">
        <v>15</v>
      </c>
      <c r="E268" s="33">
        <v>560</v>
      </c>
      <c r="F268" s="21">
        <f t="shared" si="40"/>
        <v>616</v>
      </c>
      <c r="G268" s="22">
        <f>G267+150</f>
        <v>50850</v>
      </c>
      <c r="H268" s="23">
        <f t="shared" si="41"/>
        <v>28476000</v>
      </c>
      <c r="I268" s="23">
        <f t="shared" si="42"/>
        <v>30754080.000000004</v>
      </c>
      <c r="J268" s="24">
        <f t="shared" si="34"/>
        <v>77000</v>
      </c>
      <c r="K268" s="25">
        <f t="shared" si="43"/>
        <v>2156000</v>
      </c>
      <c r="L268" s="45" t="s">
        <v>24</v>
      </c>
    </row>
    <row r="269" spans="1:12" x14ac:dyDescent="0.25">
      <c r="A269" s="16">
        <v>268</v>
      </c>
      <c r="B269" s="16">
        <v>4202</v>
      </c>
      <c r="C269" s="16">
        <v>42</v>
      </c>
      <c r="D269" s="34" t="s">
        <v>14</v>
      </c>
      <c r="E269" s="33">
        <v>440</v>
      </c>
      <c r="F269" s="21">
        <f t="shared" si="40"/>
        <v>484.00000000000006</v>
      </c>
      <c r="G269" s="22">
        <f t="shared" ref="G269:G275" si="44">G268</f>
        <v>50850</v>
      </c>
      <c r="H269" s="23">
        <f t="shared" si="41"/>
        <v>22374000</v>
      </c>
      <c r="I269" s="23">
        <f t="shared" si="42"/>
        <v>24163920</v>
      </c>
      <c r="J269" s="24">
        <f t="shared" si="34"/>
        <v>60500</v>
      </c>
      <c r="K269" s="25">
        <f t="shared" si="43"/>
        <v>1694000.0000000002</v>
      </c>
      <c r="L269" s="45" t="s">
        <v>24</v>
      </c>
    </row>
    <row r="270" spans="1:12" x14ac:dyDescent="0.25">
      <c r="A270" s="16">
        <v>269</v>
      </c>
      <c r="B270" s="16">
        <v>4203</v>
      </c>
      <c r="C270" s="16">
        <v>42</v>
      </c>
      <c r="D270" s="34" t="s">
        <v>14</v>
      </c>
      <c r="E270" s="33">
        <v>440</v>
      </c>
      <c r="F270" s="21">
        <f t="shared" si="40"/>
        <v>484.00000000000006</v>
      </c>
      <c r="G270" s="22">
        <f t="shared" si="44"/>
        <v>50850</v>
      </c>
      <c r="H270" s="23">
        <f t="shared" si="41"/>
        <v>22374000</v>
      </c>
      <c r="I270" s="23">
        <f t="shared" si="42"/>
        <v>24163920</v>
      </c>
      <c r="J270" s="24">
        <f t="shared" si="34"/>
        <v>60500</v>
      </c>
      <c r="K270" s="25">
        <f t="shared" si="43"/>
        <v>1694000.0000000002</v>
      </c>
      <c r="L270" s="45" t="s">
        <v>24</v>
      </c>
    </row>
    <row r="271" spans="1:12" x14ac:dyDescent="0.25">
      <c r="A271" s="16">
        <v>270</v>
      </c>
      <c r="B271" s="16">
        <v>4204</v>
      </c>
      <c r="C271" s="16">
        <v>42</v>
      </c>
      <c r="D271" s="34" t="s">
        <v>15</v>
      </c>
      <c r="E271" s="33">
        <v>560</v>
      </c>
      <c r="F271" s="21">
        <f t="shared" si="40"/>
        <v>616</v>
      </c>
      <c r="G271" s="22">
        <f t="shared" si="44"/>
        <v>50850</v>
      </c>
      <c r="H271" s="23">
        <f t="shared" si="41"/>
        <v>28476000</v>
      </c>
      <c r="I271" s="23">
        <f t="shared" si="42"/>
        <v>30754080.000000004</v>
      </c>
      <c r="J271" s="24">
        <f t="shared" si="34"/>
        <v>77000</v>
      </c>
      <c r="K271" s="25">
        <f t="shared" si="43"/>
        <v>2156000</v>
      </c>
      <c r="L271" s="45" t="s">
        <v>24</v>
      </c>
    </row>
    <row r="272" spans="1:12" x14ac:dyDescent="0.25">
      <c r="A272" s="16">
        <v>271</v>
      </c>
      <c r="B272" s="16">
        <v>4205</v>
      </c>
      <c r="C272" s="16">
        <v>42</v>
      </c>
      <c r="D272" s="33" t="s">
        <v>16</v>
      </c>
      <c r="E272" s="33">
        <v>870</v>
      </c>
      <c r="F272" s="21">
        <f t="shared" si="40"/>
        <v>957.00000000000011</v>
      </c>
      <c r="G272" s="22">
        <f t="shared" si="44"/>
        <v>50850</v>
      </c>
      <c r="H272" s="23">
        <f t="shared" si="41"/>
        <v>44239500</v>
      </c>
      <c r="I272" s="23">
        <f t="shared" si="42"/>
        <v>47778660</v>
      </c>
      <c r="J272" s="24">
        <f t="shared" si="34"/>
        <v>119500</v>
      </c>
      <c r="K272" s="25">
        <f t="shared" si="43"/>
        <v>3349500.0000000005</v>
      </c>
      <c r="L272" s="45" t="s">
        <v>24</v>
      </c>
    </row>
    <row r="273" spans="1:12" x14ac:dyDescent="0.25">
      <c r="A273" s="16">
        <v>272</v>
      </c>
      <c r="B273" s="16">
        <v>4206</v>
      </c>
      <c r="C273" s="16">
        <v>42</v>
      </c>
      <c r="D273" s="34" t="s">
        <v>15</v>
      </c>
      <c r="E273" s="33">
        <v>620</v>
      </c>
      <c r="F273" s="21">
        <f t="shared" si="40"/>
        <v>682</v>
      </c>
      <c r="G273" s="22">
        <f t="shared" si="44"/>
        <v>50850</v>
      </c>
      <c r="H273" s="23">
        <f t="shared" si="41"/>
        <v>31527000</v>
      </c>
      <c r="I273" s="23">
        <f t="shared" si="42"/>
        <v>34049160</v>
      </c>
      <c r="J273" s="24">
        <f t="shared" si="34"/>
        <v>85000</v>
      </c>
      <c r="K273" s="25">
        <f t="shared" si="43"/>
        <v>2387000</v>
      </c>
      <c r="L273" s="45" t="s">
        <v>24</v>
      </c>
    </row>
    <row r="274" spans="1:12" x14ac:dyDescent="0.25">
      <c r="A274" s="16">
        <v>273</v>
      </c>
      <c r="B274" s="16">
        <v>4207</v>
      </c>
      <c r="C274" s="16">
        <v>42</v>
      </c>
      <c r="D274" s="34" t="s">
        <v>15</v>
      </c>
      <c r="E274" s="33">
        <v>620</v>
      </c>
      <c r="F274" s="21">
        <f t="shared" si="40"/>
        <v>682</v>
      </c>
      <c r="G274" s="22">
        <f t="shared" si="44"/>
        <v>50850</v>
      </c>
      <c r="H274" s="23">
        <f t="shared" si="41"/>
        <v>31527000</v>
      </c>
      <c r="I274" s="23">
        <f t="shared" si="42"/>
        <v>34049160</v>
      </c>
      <c r="J274" s="24">
        <f t="shared" si="34"/>
        <v>85000</v>
      </c>
      <c r="K274" s="25">
        <f t="shared" si="43"/>
        <v>2387000</v>
      </c>
      <c r="L274" s="45" t="s">
        <v>24</v>
      </c>
    </row>
    <row r="275" spans="1:12" x14ac:dyDescent="0.25">
      <c r="A275" s="16">
        <v>274</v>
      </c>
      <c r="B275" s="16">
        <v>4208</v>
      </c>
      <c r="C275" s="16">
        <v>42</v>
      </c>
      <c r="D275" s="33" t="s">
        <v>16</v>
      </c>
      <c r="E275" s="33">
        <v>870</v>
      </c>
      <c r="F275" s="21">
        <f t="shared" si="40"/>
        <v>957.00000000000011</v>
      </c>
      <c r="G275" s="22">
        <f t="shared" si="44"/>
        <v>50850</v>
      </c>
      <c r="H275" s="23">
        <f t="shared" si="41"/>
        <v>44239500</v>
      </c>
      <c r="I275" s="23">
        <f t="shared" si="42"/>
        <v>47778660</v>
      </c>
      <c r="J275" s="24">
        <f t="shared" si="34"/>
        <v>119500</v>
      </c>
      <c r="K275" s="25">
        <f t="shared" si="43"/>
        <v>3349500.0000000005</v>
      </c>
      <c r="L275" s="45" t="s">
        <v>24</v>
      </c>
    </row>
    <row r="276" spans="1:12" x14ac:dyDescent="0.25">
      <c r="A276" s="16">
        <v>275</v>
      </c>
      <c r="B276" s="16">
        <v>4301</v>
      </c>
      <c r="C276" s="16">
        <v>43</v>
      </c>
      <c r="D276" s="34" t="s">
        <v>15</v>
      </c>
      <c r="E276" s="33">
        <v>560</v>
      </c>
      <c r="F276" s="21">
        <f t="shared" si="40"/>
        <v>616</v>
      </c>
      <c r="G276" s="22">
        <f>G275+150</f>
        <v>51000</v>
      </c>
      <c r="H276" s="23">
        <f t="shared" si="41"/>
        <v>28560000</v>
      </c>
      <c r="I276" s="23">
        <f t="shared" si="42"/>
        <v>30844800.000000004</v>
      </c>
      <c r="J276" s="24">
        <f t="shared" si="34"/>
        <v>77000</v>
      </c>
      <c r="K276" s="25">
        <f t="shared" si="43"/>
        <v>2156000</v>
      </c>
      <c r="L276" s="45" t="s">
        <v>24</v>
      </c>
    </row>
    <row r="277" spans="1:12" x14ac:dyDescent="0.25">
      <c r="A277" s="16">
        <v>276</v>
      </c>
      <c r="B277" s="16">
        <v>4302</v>
      </c>
      <c r="C277" s="16">
        <v>43</v>
      </c>
      <c r="D277" s="34" t="s">
        <v>14</v>
      </c>
      <c r="E277" s="33">
        <v>440</v>
      </c>
      <c r="F277" s="21">
        <f t="shared" si="40"/>
        <v>484.00000000000006</v>
      </c>
      <c r="G277" s="22">
        <f t="shared" ref="G277:G283" si="45">G276</f>
        <v>51000</v>
      </c>
      <c r="H277" s="23">
        <f t="shared" si="41"/>
        <v>22440000</v>
      </c>
      <c r="I277" s="23">
        <f t="shared" si="42"/>
        <v>24235200</v>
      </c>
      <c r="J277" s="24">
        <f t="shared" si="34"/>
        <v>60500</v>
      </c>
      <c r="K277" s="25">
        <f t="shared" si="43"/>
        <v>1694000.0000000002</v>
      </c>
      <c r="L277" s="45" t="s">
        <v>24</v>
      </c>
    </row>
    <row r="278" spans="1:12" x14ac:dyDescent="0.25">
      <c r="A278" s="16">
        <v>277</v>
      </c>
      <c r="B278" s="16">
        <v>4303</v>
      </c>
      <c r="C278" s="16">
        <v>43</v>
      </c>
      <c r="D278" s="34" t="s">
        <v>14</v>
      </c>
      <c r="E278" s="33">
        <v>440</v>
      </c>
      <c r="F278" s="21">
        <f t="shared" si="40"/>
        <v>484.00000000000006</v>
      </c>
      <c r="G278" s="22">
        <f t="shared" si="45"/>
        <v>51000</v>
      </c>
      <c r="H278" s="23">
        <f t="shared" si="41"/>
        <v>22440000</v>
      </c>
      <c r="I278" s="23">
        <f t="shared" si="42"/>
        <v>24235200</v>
      </c>
      <c r="J278" s="24">
        <f t="shared" si="34"/>
        <v>60500</v>
      </c>
      <c r="K278" s="25">
        <f t="shared" si="43"/>
        <v>1694000.0000000002</v>
      </c>
      <c r="L278" s="45" t="s">
        <v>24</v>
      </c>
    </row>
    <row r="279" spans="1:12" x14ac:dyDescent="0.25">
      <c r="A279" s="16">
        <v>278</v>
      </c>
      <c r="B279" s="16">
        <v>4304</v>
      </c>
      <c r="C279" s="16">
        <v>43</v>
      </c>
      <c r="D279" s="34" t="s">
        <v>15</v>
      </c>
      <c r="E279" s="33">
        <v>560</v>
      </c>
      <c r="F279" s="21">
        <f t="shared" si="40"/>
        <v>616</v>
      </c>
      <c r="G279" s="22">
        <f t="shared" si="45"/>
        <v>51000</v>
      </c>
      <c r="H279" s="23">
        <f t="shared" si="41"/>
        <v>28560000</v>
      </c>
      <c r="I279" s="23">
        <f t="shared" si="42"/>
        <v>30844800.000000004</v>
      </c>
      <c r="J279" s="24">
        <f t="shared" si="34"/>
        <v>77000</v>
      </c>
      <c r="K279" s="25">
        <f t="shared" si="43"/>
        <v>2156000</v>
      </c>
      <c r="L279" s="45" t="s">
        <v>24</v>
      </c>
    </row>
    <row r="280" spans="1:12" x14ac:dyDescent="0.25">
      <c r="A280" s="16">
        <v>279</v>
      </c>
      <c r="B280" s="16">
        <v>4305</v>
      </c>
      <c r="C280" s="16">
        <v>43</v>
      </c>
      <c r="D280" s="33" t="s">
        <v>16</v>
      </c>
      <c r="E280" s="33">
        <v>870</v>
      </c>
      <c r="F280" s="21">
        <f t="shared" si="40"/>
        <v>957.00000000000011</v>
      </c>
      <c r="G280" s="22">
        <f t="shared" si="45"/>
        <v>51000</v>
      </c>
      <c r="H280" s="23">
        <f t="shared" si="41"/>
        <v>44370000</v>
      </c>
      <c r="I280" s="23">
        <f t="shared" si="42"/>
        <v>47919600</v>
      </c>
      <c r="J280" s="24">
        <f t="shared" si="34"/>
        <v>120000</v>
      </c>
      <c r="K280" s="25">
        <f t="shared" si="43"/>
        <v>3349500.0000000005</v>
      </c>
      <c r="L280" s="45" t="s">
        <v>24</v>
      </c>
    </row>
    <row r="281" spans="1:12" x14ac:dyDescent="0.25">
      <c r="A281" s="16">
        <v>280</v>
      </c>
      <c r="B281" s="16">
        <v>4306</v>
      </c>
      <c r="C281" s="16">
        <v>43</v>
      </c>
      <c r="D281" s="34" t="s">
        <v>15</v>
      </c>
      <c r="E281" s="33">
        <v>620</v>
      </c>
      <c r="F281" s="21">
        <f t="shared" si="40"/>
        <v>682</v>
      </c>
      <c r="G281" s="22">
        <f t="shared" si="45"/>
        <v>51000</v>
      </c>
      <c r="H281" s="23">
        <f t="shared" si="41"/>
        <v>31620000</v>
      </c>
      <c r="I281" s="23">
        <f t="shared" si="42"/>
        <v>34149600</v>
      </c>
      <c r="J281" s="24">
        <f t="shared" ref="J281:J303" si="46">MROUND((I281*0.03/12),500)</f>
        <v>85500</v>
      </c>
      <c r="K281" s="25">
        <f t="shared" si="43"/>
        <v>2387000</v>
      </c>
      <c r="L281" s="45" t="s">
        <v>24</v>
      </c>
    </row>
    <row r="282" spans="1:12" x14ac:dyDescent="0.25">
      <c r="A282" s="16">
        <v>281</v>
      </c>
      <c r="B282" s="16">
        <v>4307</v>
      </c>
      <c r="C282" s="16">
        <v>43</v>
      </c>
      <c r="D282" s="34" t="s">
        <v>15</v>
      </c>
      <c r="E282" s="33">
        <v>620</v>
      </c>
      <c r="F282" s="21">
        <f t="shared" si="40"/>
        <v>682</v>
      </c>
      <c r="G282" s="22">
        <f t="shared" si="45"/>
        <v>51000</v>
      </c>
      <c r="H282" s="23">
        <f t="shared" si="41"/>
        <v>31620000</v>
      </c>
      <c r="I282" s="23">
        <f t="shared" si="42"/>
        <v>34149600</v>
      </c>
      <c r="J282" s="24">
        <f t="shared" si="46"/>
        <v>85500</v>
      </c>
      <c r="K282" s="25">
        <f t="shared" si="43"/>
        <v>2387000</v>
      </c>
      <c r="L282" s="45" t="s">
        <v>24</v>
      </c>
    </row>
    <row r="283" spans="1:12" x14ac:dyDescent="0.25">
      <c r="A283" s="16">
        <v>282</v>
      </c>
      <c r="B283" s="16">
        <v>4308</v>
      </c>
      <c r="C283" s="16">
        <v>43</v>
      </c>
      <c r="D283" s="33" t="s">
        <v>16</v>
      </c>
      <c r="E283" s="33">
        <v>870</v>
      </c>
      <c r="F283" s="21">
        <f t="shared" si="40"/>
        <v>957.00000000000011</v>
      </c>
      <c r="G283" s="22">
        <f t="shared" si="45"/>
        <v>51000</v>
      </c>
      <c r="H283" s="23">
        <f t="shared" si="41"/>
        <v>44370000</v>
      </c>
      <c r="I283" s="23">
        <f t="shared" si="42"/>
        <v>47919600</v>
      </c>
      <c r="J283" s="24">
        <f t="shared" si="46"/>
        <v>120000</v>
      </c>
      <c r="K283" s="25">
        <f t="shared" si="43"/>
        <v>3349500.0000000005</v>
      </c>
      <c r="L283" s="45" t="s">
        <v>24</v>
      </c>
    </row>
    <row r="284" spans="1:12" x14ac:dyDescent="0.25">
      <c r="A284" s="16">
        <v>283</v>
      </c>
      <c r="B284" s="16">
        <v>4401</v>
      </c>
      <c r="C284" s="16">
        <v>44</v>
      </c>
      <c r="D284" s="34" t="s">
        <v>15</v>
      </c>
      <c r="E284" s="33">
        <v>560</v>
      </c>
      <c r="F284" s="21">
        <f t="shared" si="40"/>
        <v>616</v>
      </c>
      <c r="G284" s="22">
        <f>G283+150</f>
        <v>51150</v>
      </c>
      <c r="H284" s="23">
        <f t="shared" si="41"/>
        <v>28644000</v>
      </c>
      <c r="I284" s="23">
        <f t="shared" si="42"/>
        <v>30935520.000000004</v>
      </c>
      <c r="J284" s="24">
        <f t="shared" si="46"/>
        <v>77500</v>
      </c>
      <c r="K284" s="25">
        <f t="shared" si="43"/>
        <v>2156000</v>
      </c>
      <c r="L284" s="45" t="s">
        <v>24</v>
      </c>
    </row>
    <row r="285" spans="1:12" x14ac:dyDescent="0.25">
      <c r="A285" s="16">
        <v>284</v>
      </c>
      <c r="B285" s="16">
        <v>4402</v>
      </c>
      <c r="C285" s="16">
        <v>44</v>
      </c>
      <c r="D285" s="34" t="s">
        <v>14</v>
      </c>
      <c r="E285" s="33">
        <v>440</v>
      </c>
      <c r="F285" s="21">
        <f t="shared" si="40"/>
        <v>484.00000000000006</v>
      </c>
      <c r="G285" s="22">
        <f t="shared" ref="G285:G291" si="47">G284</f>
        <v>51150</v>
      </c>
      <c r="H285" s="23">
        <f t="shared" si="41"/>
        <v>22506000</v>
      </c>
      <c r="I285" s="23">
        <f t="shared" si="42"/>
        <v>24306480</v>
      </c>
      <c r="J285" s="24">
        <f t="shared" si="46"/>
        <v>61000</v>
      </c>
      <c r="K285" s="25">
        <f t="shared" si="43"/>
        <v>1694000.0000000002</v>
      </c>
      <c r="L285" s="45" t="s">
        <v>24</v>
      </c>
    </row>
    <row r="286" spans="1:12" x14ac:dyDescent="0.25">
      <c r="A286" s="16">
        <v>285</v>
      </c>
      <c r="B286" s="16">
        <v>4403</v>
      </c>
      <c r="C286" s="16">
        <v>44</v>
      </c>
      <c r="D286" s="34" t="s">
        <v>14</v>
      </c>
      <c r="E286" s="33">
        <v>440</v>
      </c>
      <c r="F286" s="21">
        <f t="shared" si="40"/>
        <v>484.00000000000006</v>
      </c>
      <c r="G286" s="22">
        <f t="shared" si="47"/>
        <v>51150</v>
      </c>
      <c r="H286" s="23">
        <f t="shared" si="41"/>
        <v>22506000</v>
      </c>
      <c r="I286" s="23">
        <f t="shared" si="42"/>
        <v>24306480</v>
      </c>
      <c r="J286" s="24">
        <f t="shared" si="46"/>
        <v>61000</v>
      </c>
      <c r="K286" s="25">
        <f t="shared" si="43"/>
        <v>1694000.0000000002</v>
      </c>
      <c r="L286" s="45" t="s">
        <v>24</v>
      </c>
    </row>
    <row r="287" spans="1:12" x14ac:dyDescent="0.25">
      <c r="A287" s="16">
        <v>286</v>
      </c>
      <c r="B287" s="16">
        <v>4404</v>
      </c>
      <c r="C287" s="16">
        <v>44</v>
      </c>
      <c r="D287" s="34" t="s">
        <v>15</v>
      </c>
      <c r="E287" s="33">
        <v>560</v>
      </c>
      <c r="F287" s="21">
        <f t="shared" si="40"/>
        <v>616</v>
      </c>
      <c r="G287" s="22">
        <f t="shared" si="47"/>
        <v>51150</v>
      </c>
      <c r="H287" s="23">
        <f t="shared" si="41"/>
        <v>28644000</v>
      </c>
      <c r="I287" s="23">
        <f t="shared" si="42"/>
        <v>30935520.000000004</v>
      </c>
      <c r="J287" s="24">
        <f t="shared" si="46"/>
        <v>77500</v>
      </c>
      <c r="K287" s="25">
        <f t="shared" si="43"/>
        <v>2156000</v>
      </c>
      <c r="L287" s="45" t="s">
        <v>24</v>
      </c>
    </row>
    <row r="288" spans="1:12" x14ac:dyDescent="0.25">
      <c r="A288" s="16">
        <v>287</v>
      </c>
      <c r="B288" s="16">
        <v>4405</v>
      </c>
      <c r="C288" s="16">
        <v>44</v>
      </c>
      <c r="D288" s="33" t="s">
        <v>16</v>
      </c>
      <c r="E288" s="33">
        <v>870</v>
      </c>
      <c r="F288" s="21">
        <f t="shared" si="40"/>
        <v>957.00000000000011</v>
      </c>
      <c r="G288" s="22">
        <f t="shared" si="47"/>
        <v>51150</v>
      </c>
      <c r="H288" s="23">
        <f t="shared" si="41"/>
        <v>44500500</v>
      </c>
      <c r="I288" s="23">
        <f t="shared" si="42"/>
        <v>48060540</v>
      </c>
      <c r="J288" s="24">
        <f t="shared" si="46"/>
        <v>120000</v>
      </c>
      <c r="K288" s="25">
        <f t="shared" si="43"/>
        <v>3349500.0000000005</v>
      </c>
      <c r="L288" s="45" t="s">
        <v>24</v>
      </c>
    </row>
    <row r="289" spans="1:12" x14ac:dyDescent="0.25">
      <c r="A289" s="16">
        <v>288</v>
      </c>
      <c r="B289" s="16">
        <v>4406</v>
      </c>
      <c r="C289" s="16">
        <v>44</v>
      </c>
      <c r="D289" s="34" t="s">
        <v>15</v>
      </c>
      <c r="E289" s="33">
        <v>620</v>
      </c>
      <c r="F289" s="21">
        <f t="shared" si="40"/>
        <v>682</v>
      </c>
      <c r="G289" s="22">
        <f t="shared" si="47"/>
        <v>51150</v>
      </c>
      <c r="H289" s="23">
        <f t="shared" si="41"/>
        <v>31713000</v>
      </c>
      <c r="I289" s="23">
        <f t="shared" si="42"/>
        <v>34250040</v>
      </c>
      <c r="J289" s="24">
        <f t="shared" si="46"/>
        <v>85500</v>
      </c>
      <c r="K289" s="25">
        <f t="shared" si="43"/>
        <v>2387000</v>
      </c>
      <c r="L289" s="45" t="s">
        <v>24</v>
      </c>
    </row>
    <row r="290" spans="1:12" x14ac:dyDescent="0.25">
      <c r="A290" s="16">
        <v>289</v>
      </c>
      <c r="B290" s="16">
        <v>4407</v>
      </c>
      <c r="C290" s="16">
        <v>44</v>
      </c>
      <c r="D290" s="34" t="s">
        <v>15</v>
      </c>
      <c r="E290" s="33">
        <v>620</v>
      </c>
      <c r="F290" s="21">
        <f t="shared" si="40"/>
        <v>682</v>
      </c>
      <c r="G290" s="22">
        <f t="shared" si="47"/>
        <v>51150</v>
      </c>
      <c r="H290" s="23">
        <f t="shared" si="41"/>
        <v>31713000</v>
      </c>
      <c r="I290" s="23">
        <f t="shared" si="42"/>
        <v>34250040</v>
      </c>
      <c r="J290" s="24">
        <f t="shared" si="46"/>
        <v>85500</v>
      </c>
      <c r="K290" s="25">
        <f t="shared" si="43"/>
        <v>2387000</v>
      </c>
      <c r="L290" s="45" t="s">
        <v>24</v>
      </c>
    </row>
    <row r="291" spans="1:12" x14ac:dyDescent="0.25">
      <c r="A291" s="16">
        <v>290</v>
      </c>
      <c r="B291" s="16">
        <v>4408</v>
      </c>
      <c r="C291" s="16">
        <v>44</v>
      </c>
      <c r="D291" s="33" t="s">
        <v>16</v>
      </c>
      <c r="E291" s="33">
        <v>870</v>
      </c>
      <c r="F291" s="21">
        <f t="shared" si="40"/>
        <v>957.00000000000011</v>
      </c>
      <c r="G291" s="22">
        <f t="shared" si="47"/>
        <v>51150</v>
      </c>
      <c r="H291" s="23">
        <f t="shared" si="41"/>
        <v>44500500</v>
      </c>
      <c r="I291" s="23">
        <f t="shared" si="42"/>
        <v>48060540</v>
      </c>
      <c r="J291" s="24">
        <f t="shared" si="46"/>
        <v>120000</v>
      </c>
      <c r="K291" s="25">
        <f t="shared" si="43"/>
        <v>3349500.0000000005</v>
      </c>
      <c r="L291" s="45" t="s">
        <v>24</v>
      </c>
    </row>
    <row r="292" spans="1:12" x14ac:dyDescent="0.25">
      <c r="A292" s="16">
        <v>291</v>
      </c>
      <c r="B292" s="16">
        <v>4501</v>
      </c>
      <c r="C292" s="16">
        <v>45</v>
      </c>
      <c r="D292" s="34" t="s">
        <v>15</v>
      </c>
      <c r="E292" s="33">
        <v>560</v>
      </c>
      <c r="F292" s="21">
        <f t="shared" si="40"/>
        <v>616</v>
      </c>
      <c r="G292" s="22">
        <f>G291+150</f>
        <v>51300</v>
      </c>
      <c r="H292" s="23">
        <f t="shared" si="41"/>
        <v>28728000</v>
      </c>
      <c r="I292" s="23">
        <f t="shared" si="42"/>
        <v>31026240.000000004</v>
      </c>
      <c r="J292" s="24">
        <f t="shared" si="46"/>
        <v>77500</v>
      </c>
      <c r="K292" s="25">
        <f t="shared" si="43"/>
        <v>2156000</v>
      </c>
      <c r="L292" s="45" t="s">
        <v>24</v>
      </c>
    </row>
    <row r="293" spans="1:12" x14ac:dyDescent="0.25">
      <c r="A293" s="16">
        <v>292</v>
      </c>
      <c r="B293" s="16">
        <v>4502</v>
      </c>
      <c r="C293" s="16">
        <v>45</v>
      </c>
      <c r="D293" s="34" t="s">
        <v>14</v>
      </c>
      <c r="E293" s="33">
        <v>440</v>
      </c>
      <c r="F293" s="21">
        <f t="shared" si="40"/>
        <v>484.00000000000006</v>
      </c>
      <c r="G293" s="22">
        <f t="shared" ref="G293:G299" si="48">G292</f>
        <v>51300</v>
      </c>
      <c r="H293" s="23">
        <f t="shared" si="41"/>
        <v>22572000</v>
      </c>
      <c r="I293" s="23">
        <f t="shared" si="42"/>
        <v>24377760</v>
      </c>
      <c r="J293" s="24">
        <f t="shared" si="46"/>
        <v>61000</v>
      </c>
      <c r="K293" s="25">
        <f t="shared" si="43"/>
        <v>1694000.0000000002</v>
      </c>
      <c r="L293" s="45" t="s">
        <v>24</v>
      </c>
    </row>
    <row r="294" spans="1:12" x14ac:dyDescent="0.25">
      <c r="A294" s="16">
        <v>293</v>
      </c>
      <c r="B294" s="16">
        <v>4503</v>
      </c>
      <c r="C294" s="16">
        <v>45</v>
      </c>
      <c r="D294" s="34" t="s">
        <v>14</v>
      </c>
      <c r="E294" s="33">
        <v>440</v>
      </c>
      <c r="F294" s="21">
        <f t="shared" si="40"/>
        <v>484.00000000000006</v>
      </c>
      <c r="G294" s="22">
        <f t="shared" si="48"/>
        <v>51300</v>
      </c>
      <c r="H294" s="23">
        <f t="shared" si="41"/>
        <v>22572000</v>
      </c>
      <c r="I294" s="23">
        <f t="shared" si="42"/>
        <v>24377760</v>
      </c>
      <c r="J294" s="24">
        <f t="shared" si="46"/>
        <v>61000</v>
      </c>
      <c r="K294" s="25">
        <f t="shared" si="43"/>
        <v>1694000.0000000002</v>
      </c>
      <c r="L294" s="45" t="s">
        <v>24</v>
      </c>
    </row>
    <row r="295" spans="1:12" x14ac:dyDescent="0.25">
      <c r="A295" s="16">
        <v>294</v>
      </c>
      <c r="B295" s="16">
        <v>4504</v>
      </c>
      <c r="C295" s="16">
        <v>45</v>
      </c>
      <c r="D295" s="34" t="s">
        <v>15</v>
      </c>
      <c r="E295" s="33">
        <v>560</v>
      </c>
      <c r="F295" s="21">
        <f t="shared" si="40"/>
        <v>616</v>
      </c>
      <c r="G295" s="22">
        <f t="shared" si="48"/>
        <v>51300</v>
      </c>
      <c r="H295" s="23">
        <f t="shared" si="41"/>
        <v>28728000</v>
      </c>
      <c r="I295" s="23">
        <f t="shared" si="42"/>
        <v>31026240.000000004</v>
      </c>
      <c r="J295" s="24">
        <f t="shared" si="46"/>
        <v>77500</v>
      </c>
      <c r="K295" s="25">
        <f t="shared" si="43"/>
        <v>2156000</v>
      </c>
      <c r="L295" s="45" t="s">
        <v>24</v>
      </c>
    </row>
    <row r="296" spans="1:12" x14ac:dyDescent="0.25">
      <c r="A296" s="16">
        <v>295</v>
      </c>
      <c r="B296" s="16">
        <v>4505</v>
      </c>
      <c r="C296" s="16">
        <v>45</v>
      </c>
      <c r="D296" s="33" t="s">
        <v>16</v>
      </c>
      <c r="E296" s="33">
        <v>870</v>
      </c>
      <c r="F296" s="21">
        <f t="shared" si="40"/>
        <v>957.00000000000011</v>
      </c>
      <c r="G296" s="22">
        <f t="shared" si="48"/>
        <v>51300</v>
      </c>
      <c r="H296" s="23">
        <f t="shared" si="41"/>
        <v>44631000</v>
      </c>
      <c r="I296" s="23">
        <f t="shared" si="42"/>
        <v>48201480</v>
      </c>
      <c r="J296" s="24">
        <f t="shared" si="46"/>
        <v>120500</v>
      </c>
      <c r="K296" s="25">
        <f t="shared" si="43"/>
        <v>3349500.0000000005</v>
      </c>
      <c r="L296" s="45" t="s">
        <v>24</v>
      </c>
    </row>
    <row r="297" spans="1:12" x14ac:dyDescent="0.25">
      <c r="A297" s="16">
        <v>296</v>
      </c>
      <c r="B297" s="16">
        <v>4506</v>
      </c>
      <c r="C297" s="16">
        <v>45</v>
      </c>
      <c r="D297" s="34" t="s">
        <v>15</v>
      </c>
      <c r="E297" s="33">
        <v>620</v>
      </c>
      <c r="F297" s="21">
        <f t="shared" si="40"/>
        <v>682</v>
      </c>
      <c r="G297" s="22">
        <f t="shared" si="48"/>
        <v>51300</v>
      </c>
      <c r="H297" s="23">
        <f t="shared" si="41"/>
        <v>31806000</v>
      </c>
      <c r="I297" s="23">
        <f t="shared" si="42"/>
        <v>34350480</v>
      </c>
      <c r="J297" s="24">
        <f t="shared" si="46"/>
        <v>86000</v>
      </c>
      <c r="K297" s="25">
        <f t="shared" si="43"/>
        <v>2387000</v>
      </c>
      <c r="L297" s="45" t="s">
        <v>24</v>
      </c>
    </row>
    <row r="298" spans="1:12" x14ac:dyDescent="0.25">
      <c r="A298" s="16">
        <v>297</v>
      </c>
      <c r="B298" s="16">
        <v>4507</v>
      </c>
      <c r="C298" s="16">
        <v>45</v>
      </c>
      <c r="D298" s="34" t="s">
        <v>15</v>
      </c>
      <c r="E298" s="33">
        <v>620</v>
      </c>
      <c r="F298" s="21">
        <f t="shared" si="40"/>
        <v>682</v>
      </c>
      <c r="G298" s="22">
        <f t="shared" si="48"/>
        <v>51300</v>
      </c>
      <c r="H298" s="23">
        <f t="shared" si="41"/>
        <v>31806000</v>
      </c>
      <c r="I298" s="23">
        <f t="shared" si="42"/>
        <v>34350480</v>
      </c>
      <c r="J298" s="24">
        <f t="shared" si="46"/>
        <v>86000</v>
      </c>
      <c r="K298" s="25">
        <f t="shared" si="43"/>
        <v>2387000</v>
      </c>
      <c r="L298" s="45" t="s">
        <v>24</v>
      </c>
    </row>
    <row r="299" spans="1:12" x14ac:dyDescent="0.25">
      <c r="A299" s="16">
        <v>298</v>
      </c>
      <c r="B299" s="16">
        <v>4508</v>
      </c>
      <c r="C299" s="16">
        <v>45</v>
      </c>
      <c r="D299" s="33" t="s">
        <v>16</v>
      </c>
      <c r="E299" s="33">
        <v>870</v>
      </c>
      <c r="F299" s="21">
        <f t="shared" si="40"/>
        <v>957.00000000000011</v>
      </c>
      <c r="G299" s="22">
        <f t="shared" si="48"/>
        <v>51300</v>
      </c>
      <c r="H299" s="23">
        <f t="shared" si="41"/>
        <v>44631000</v>
      </c>
      <c r="I299" s="23">
        <f t="shared" si="42"/>
        <v>48201480</v>
      </c>
      <c r="J299" s="24">
        <f t="shared" si="46"/>
        <v>120500</v>
      </c>
      <c r="K299" s="25">
        <f t="shared" si="43"/>
        <v>3349500.0000000005</v>
      </c>
      <c r="L299" s="45" t="s">
        <v>24</v>
      </c>
    </row>
    <row r="300" spans="1:12" x14ac:dyDescent="0.25">
      <c r="A300" s="16">
        <v>299</v>
      </c>
      <c r="B300" s="16">
        <v>4601</v>
      </c>
      <c r="C300" s="16">
        <v>46</v>
      </c>
      <c r="D300" s="34" t="s">
        <v>15</v>
      </c>
      <c r="E300" s="33">
        <v>560</v>
      </c>
      <c r="F300" s="21">
        <f t="shared" si="40"/>
        <v>616</v>
      </c>
      <c r="G300" s="22">
        <f>G299+150</f>
        <v>51450</v>
      </c>
      <c r="H300" s="23">
        <f t="shared" si="41"/>
        <v>28812000</v>
      </c>
      <c r="I300" s="23">
        <f t="shared" si="42"/>
        <v>31116960.000000004</v>
      </c>
      <c r="J300" s="24">
        <f t="shared" si="46"/>
        <v>78000</v>
      </c>
      <c r="K300" s="25">
        <f t="shared" si="43"/>
        <v>2156000</v>
      </c>
      <c r="L300" s="45" t="s">
        <v>24</v>
      </c>
    </row>
    <row r="301" spans="1:12" x14ac:dyDescent="0.25">
      <c r="A301" s="16">
        <v>300</v>
      </c>
      <c r="B301" s="16">
        <v>4602</v>
      </c>
      <c r="C301" s="16">
        <v>46</v>
      </c>
      <c r="D301" s="34" t="s">
        <v>14</v>
      </c>
      <c r="E301" s="33">
        <v>440</v>
      </c>
      <c r="F301" s="21">
        <f t="shared" si="40"/>
        <v>484.00000000000006</v>
      </c>
      <c r="G301" s="22">
        <f>G300</f>
        <v>51450</v>
      </c>
      <c r="H301" s="23">
        <f t="shared" si="41"/>
        <v>22638000</v>
      </c>
      <c r="I301" s="23">
        <f t="shared" si="42"/>
        <v>24449040</v>
      </c>
      <c r="J301" s="24">
        <f t="shared" si="46"/>
        <v>61000</v>
      </c>
      <c r="K301" s="25">
        <f t="shared" si="43"/>
        <v>1694000.0000000002</v>
      </c>
      <c r="L301" s="45" t="s">
        <v>24</v>
      </c>
    </row>
    <row r="302" spans="1:12" x14ac:dyDescent="0.25">
      <c r="A302" s="16">
        <v>301</v>
      </c>
      <c r="B302" s="16">
        <v>4603</v>
      </c>
      <c r="C302" s="16">
        <v>46</v>
      </c>
      <c r="D302" s="34" t="s">
        <v>14</v>
      </c>
      <c r="E302" s="33">
        <v>440</v>
      </c>
      <c r="F302" s="21">
        <f t="shared" si="40"/>
        <v>484.00000000000006</v>
      </c>
      <c r="G302" s="22">
        <f>G301</f>
        <v>51450</v>
      </c>
      <c r="H302" s="23">
        <f t="shared" si="41"/>
        <v>22638000</v>
      </c>
      <c r="I302" s="23">
        <f t="shared" si="42"/>
        <v>24449040</v>
      </c>
      <c r="J302" s="24">
        <f t="shared" si="46"/>
        <v>61000</v>
      </c>
      <c r="K302" s="25">
        <f t="shared" si="43"/>
        <v>1694000.0000000002</v>
      </c>
      <c r="L302" s="45" t="s">
        <v>24</v>
      </c>
    </row>
    <row r="303" spans="1:12" x14ac:dyDescent="0.25">
      <c r="A303" s="16">
        <v>302</v>
      </c>
      <c r="B303" s="16">
        <v>4604</v>
      </c>
      <c r="C303" s="16">
        <v>46</v>
      </c>
      <c r="D303" s="34" t="s">
        <v>15</v>
      </c>
      <c r="E303" s="33">
        <v>560</v>
      </c>
      <c r="F303" s="21">
        <f t="shared" si="40"/>
        <v>616</v>
      </c>
      <c r="G303" s="22">
        <f>G302</f>
        <v>51450</v>
      </c>
      <c r="H303" s="23">
        <f t="shared" si="41"/>
        <v>28812000</v>
      </c>
      <c r="I303" s="23">
        <f t="shared" si="42"/>
        <v>31116960.000000004</v>
      </c>
      <c r="J303" s="24">
        <f t="shared" si="46"/>
        <v>78000</v>
      </c>
      <c r="K303" s="25">
        <f t="shared" si="43"/>
        <v>2156000</v>
      </c>
      <c r="L303" s="45" t="s">
        <v>24</v>
      </c>
    </row>
    <row r="304" spans="1:12" x14ac:dyDescent="0.25">
      <c r="A304" s="36" t="s">
        <v>4</v>
      </c>
      <c r="B304" s="36"/>
      <c r="C304" s="36"/>
      <c r="D304" s="36"/>
      <c r="E304" s="26">
        <f t="shared" ref="E304:F304" si="49">SUM(E2:E303)</f>
        <v>179120</v>
      </c>
      <c r="F304" s="26">
        <f t="shared" si="49"/>
        <v>197032</v>
      </c>
      <c r="G304" s="27"/>
      <c r="H304" s="28">
        <f>SUM(H2:H303)</f>
        <v>4903920000</v>
      </c>
      <c r="I304" s="28">
        <f>SUM(I2:I303)</f>
        <v>5296233600</v>
      </c>
      <c r="J304" s="29"/>
      <c r="K304" s="28">
        <f>SUM(K2:K303)</f>
        <v>689612000</v>
      </c>
    </row>
  </sheetData>
  <mergeCells count="1">
    <mergeCell ref="A304:D304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28778-7040-44F3-8CDC-BC099EA8136B}">
  <dimension ref="A1:P174"/>
  <sheetViews>
    <sheetView topLeftCell="A167" zoomScale="190" zoomScaleNormal="190" workbookViewId="0">
      <selection activeCell="H174" sqref="H174:I174"/>
    </sheetView>
  </sheetViews>
  <sheetFormatPr defaultRowHeight="15" x14ac:dyDescent="0.25"/>
  <cols>
    <col min="1" max="1" width="4" customWidth="1"/>
    <col min="2" max="2" width="5.85546875" customWidth="1"/>
    <col min="3" max="3" width="3.5703125" customWidth="1"/>
    <col min="4" max="4" width="5.7109375" customWidth="1"/>
    <col min="5" max="5" width="6.7109375" customWidth="1"/>
    <col min="6" max="6" width="6" customWidth="1"/>
    <col min="7" max="7" width="5.7109375" customWidth="1"/>
    <col min="8" max="9" width="11.140625" customWidth="1"/>
    <col min="10" max="10" width="6.5703125" customWidth="1"/>
    <col min="11" max="11" width="9.7109375" customWidth="1"/>
    <col min="12" max="12" width="9.140625" style="39"/>
    <col min="13" max="13" width="10.28515625" bestFit="1" customWidth="1"/>
  </cols>
  <sheetData>
    <row r="1" spans="1:15" ht="56.25" customHeight="1" x14ac:dyDescent="0.25">
      <c r="A1" s="15" t="s">
        <v>0</v>
      </c>
      <c r="B1" s="15" t="s">
        <v>19</v>
      </c>
      <c r="C1" s="15" t="s">
        <v>1</v>
      </c>
      <c r="D1" s="15" t="s">
        <v>2</v>
      </c>
      <c r="E1" s="20" t="s">
        <v>18</v>
      </c>
      <c r="F1" s="15" t="s">
        <v>3</v>
      </c>
      <c r="G1" s="15" t="s">
        <v>28</v>
      </c>
      <c r="H1" s="15" t="s">
        <v>29</v>
      </c>
      <c r="I1" s="15" t="s">
        <v>30</v>
      </c>
      <c r="J1" s="15" t="s">
        <v>31</v>
      </c>
      <c r="K1" s="15" t="s">
        <v>32</v>
      </c>
      <c r="L1" s="44" t="s">
        <v>23</v>
      </c>
    </row>
    <row r="2" spans="1:15" x14ac:dyDescent="0.25">
      <c r="A2" s="16">
        <v>1</v>
      </c>
      <c r="B2" s="16">
        <v>701</v>
      </c>
      <c r="C2" s="16">
        <v>7</v>
      </c>
      <c r="D2" s="34" t="s">
        <v>15</v>
      </c>
      <c r="E2" s="33">
        <v>560</v>
      </c>
      <c r="F2" s="21">
        <f t="shared" ref="F2:F15" si="0">E2*1.1</f>
        <v>616</v>
      </c>
      <c r="G2" s="22">
        <v>45600</v>
      </c>
      <c r="H2" s="23">
        <f t="shared" ref="H2:H15" si="1">E2*G2</f>
        <v>25536000</v>
      </c>
      <c r="I2" s="23">
        <f t="shared" ref="I2:I15" si="2">H2*1.08</f>
        <v>27578880</v>
      </c>
      <c r="J2" s="24">
        <f t="shared" ref="J2:J15" si="3">MROUND((I2*0.025/12),500)</f>
        <v>57500</v>
      </c>
      <c r="K2" s="25">
        <f t="shared" ref="K2:K15" si="4">F2*3500</f>
        <v>2156000</v>
      </c>
      <c r="L2" s="45" t="s">
        <v>24</v>
      </c>
      <c r="N2">
        <v>25</v>
      </c>
      <c r="O2">
        <v>4</v>
      </c>
    </row>
    <row r="3" spans="1:15" x14ac:dyDescent="0.25">
      <c r="A3" s="16">
        <v>2</v>
      </c>
      <c r="B3" s="16">
        <v>704</v>
      </c>
      <c r="C3" s="16">
        <v>7</v>
      </c>
      <c r="D3" s="34" t="s">
        <v>15</v>
      </c>
      <c r="E3" s="33">
        <v>560</v>
      </c>
      <c r="F3" s="21">
        <f t="shared" si="0"/>
        <v>616</v>
      </c>
      <c r="G3" s="22">
        <v>45600</v>
      </c>
      <c r="H3" s="23">
        <f t="shared" si="1"/>
        <v>25536000</v>
      </c>
      <c r="I3" s="23">
        <f t="shared" si="2"/>
        <v>27578880</v>
      </c>
      <c r="J3" s="24">
        <f t="shared" si="3"/>
        <v>57500</v>
      </c>
      <c r="K3" s="25">
        <f t="shared" si="4"/>
        <v>2156000</v>
      </c>
      <c r="L3" s="45" t="s">
        <v>24</v>
      </c>
      <c r="N3">
        <v>28</v>
      </c>
      <c r="O3">
        <v>3</v>
      </c>
    </row>
    <row r="4" spans="1:15" x14ac:dyDescent="0.25">
      <c r="A4" s="16">
        <v>3</v>
      </c>
      <c r="B4" s="16">
        <v>801</v>
      </c>
      <c r="C4" s="16">
        <v>8</v>
      </c>
      <c r="D4" s="34" t="s">
        <v>15</v>
      </c>
      <c r="E4" s="33">
        <v>560</v>
      </c>
      <c r="F4" s="21">
        <f t="shared" si="0"/>
        <v>616</v>
      </c>
      <c r="G4" s="22">
        <v>45750</v>
      </c>
      <c r="H4" s="23">
        <f t="shared" si="1"/>
        <v>25620000</v>
      </c>
      <c r="I4" s="23">
        <f t="shared" si="2"/>
        <v>27669600</v>
      </c>
      <c r="J4" s="24">
        <f t="shared" si="3"/>
        <v>57500</v>
      </c>
      <c r="K4" s="25">
        <f t="shared" si="4"/>
        <v>2156000</v>
      </c>
      <c r="L4" s="45" t="s">
        <v>24</v>
      </c>
      <c r="N4">
        <v>31</v>
      </c>
      <c r="O4">
        <v>4</v>
      </c>
    </row>
    <row r="5" spans="1:15" x14ac:dyDescent="0.25">
      <c r="A5" s="16">
        <v>4</v>
      </c>
      <c r="B5" s="16">
        <v>804</v>
      </c>
      <c r="C5" s="16">
        <v>8</v>
      </c>
      <c r="D5" s="34" t="s">
        <v>15</v>
      </c>
      <c r="E5" s="33">
        <v>560</v>
      </c>
      <c r="F5" s="21">
        <f t="shared" si="0"/>
        <v>616</v>
      </c>
      <c r="G5" s="22">
        <v>45750</v>
      </c>
      <c r="H5" s="23">
        <f t="shared" si="1"/>
        <v>25620000</v>
      </c>
      <c r="I5" s="23">
        <f t="shared" si="2"/>
        <v>27669600</v>
      </c>
      <c r="J5" s="24">
        <f t="shared" si="3"/>
        <v>57500</v>
      </c>
      <c r="K5" s="25">
        <f t="shared" si="4"/>
        <v>2156000</v>
      </c>
      <c r="L5" s="45" t="s">
        <v>24</v>
      </c>
      <c r="N5">
        <v>34</v>
      </c>
      <c r="O5">
        <v>2</v>
      </c>
    </row>
    <row r="6" spans="1:15" x14ac:dyDescent="0.25">
      <c r="A6" s="16">
        <v>5</v>
      </c>
      <c r="B6" s="16">
        <v>901</v>
      </c>
      <c r="C6" s="16">
        <v>9</v>
      </c>
      <c r="D6" s="34" t="s">
        <v>15</v>
      </c>
      <c r="E6" s="33">
        <v>560</v>
      </c>
      <c r="F6" s="21">
        <f t="shared" si="0"/>
        <v>616</v>
      </c>
      <c r="G6" s="22">
        <v>45900</v>
      </c>
      <c r="H6" s="23">
        <f t="shared" si="1"/>
        <v>25704000</v>
      </c>
      <c r="I6" s="23">
        <f t="shared" si="2"/>
        <v>27760320</v>
      </c>
      <c r="J6" s="24">
        <f t="shared" si="3"/>
        <v>58000</v>
      </c>
      <c r="K6" s="25">
        <f t="shared" si="4"/>
        <v>2156000</v>
      </c>
      <c r="L6" s="45" t="s">
        <v>24</v>
      </c>
    </row>
    <row r="7" spans="1:15" x14ac:dyDescent="0.25">
      <c r="A7" s="16">
        <v>6</v>
      </c>
      <c r="B7" s="16">
        <v>904</v>
      </c>
      <c r="C7" s="16">
        <v>9</v>
      </c>
      <c r="D7" s="34" t="s">
        <v>15</v>
      </c>
      <c r="E7" s="33">
        <v>560</v>
      </c>
      <c r="F7" s="21">
        <f t="shared" si="0"/>
        <v>616</v>
      </c>
      <c r="G7" s="22">
        <v>45900</v>
      </c>
      <c r="H7" s="23">
        <f t="shared" si="1"/>
        <v>25704000</v>
      </c>
      <c r="I7" s="23">
        <f t="shared" si="2"/>
        <v>27760320</v>
      </c>
      <c r="J7" s="24">
        <f t="shared" si="3"/>
        <v>58000</v>
      </c>
      <c r="K7" s="25">
        <f t="shared" si="4"/>
        <v>2156000</v>
      </c>
      <c r="L7" s="45" t="s">
        <v>24</v>
      </c>
    </row>
    <row r="8" spans="1:15" x14ac:dyDescent="0.25">
      <c r="A8" s="16">
        <v>7</v>
      </c>
      <c r="B8" s="16">
        <v>1004</v>
      </c>
      <c r="C8" s="16">
        <v>10</v>
      </c>
      <c r="D8" s="34" t="s">
        <v>15</v>
      </c>
      <c r="E8" s="33">
        <v>560</v>
      </c>
      <c r="F8" s="21">
        <f t="shared" si="0"/>
        <v>616</v>
      </c>
      <c r="G8" s="22">
        <v>46050</v>
      </c>
      <c r="H8" s="23">
        <f t="shared" si="1"/>
        <v>25788000</v>
      </c>
      <c r="I8" s="23">
        <f t="shared" si="2"/>
        <v>27851040</v>
      </c>
      <c r="J8" s="24">
        <f t="shared" si="3"/>
        <v>58000</v>
      </c>
      <c r="K8" s="25">
        <f t="shared" si="4"/>
        <v>2156000</v>
      </c>
      <c r="L8" s="45" t="s">
        <v>24</v>
      </c>
    </row>
    <row r="9" spans="1:15" x14ac:dyDescent="0.25">
      <c r="A9" s="16">
        <v>8</v>
      </c>
      <c r="B9" s="16">
        <v>1101</v>
      </c>
      <c r="C9" s="16">
        <v>11</v>
      </c>
      <c r="D9" s="34" t="s">
        <v>15</v>
      </c>
      <c r="E9" s="33">
        <v>560</v>
      </c>
      <c r="F9" s="21">
        <f t="shared" si="0"/>
        <v>616</v>
      </c>
      <c r="G9" s="22">
        <v>46200</v>
      </c>
      <c r="H9" s="23">
        <f t="shared" si="1"/>
        <v>25872000</v>
      </c>
      <c r="I9" s="23">
        <f t="shared" si="2"/>
        <v>27941760</v>
      </c>
      <c r="J9" s="24">
        <f t="shared" si="3"/>
        <v>58000</v>
      </c>
      <c r="K9" s="25">
        <f t="shared" si="4"/>
        <v>2156000</v>
      </c>
      <c r="L9" s="45" t="s">
        <v>24</v>
      </c>
    </row>
    <row r="10" spans="1:15" x14ac:dyDescent="0.25">
      <c r="A10" s="16">
        <v>9</v>
      </c>
      <c r="B10" s="16">
        <v>1104</v>
      </c>
      <c r="C10" s="16">
        <v>11</v>
      </c>
      <c r="D10" s="34" t="s">
        <v>15</v>
      </c>
      <c r="E10" s="33">
        <v>560</v>
      </c>
      <c r="F10" s="21">
        <f t="shared" si="0"/>
        <v>616</v>
      </c>
      <c r="G10" s="22">
        <v>46200</v>
      </c>
      <c r="H10" s="23">
        <f t="shared" si="1"/>
        <v>25872000</v>
      </c>
      <c r="I10" s="23">
        <f t="shared" si="2"/>
        <v>27941760</v>
      </c>
      <c r="J10" s="24">
        <f t="shared" si="3"/>
        <v>58000</v>
      </c>
      <c r="K10" s="25">
        <f t="shared" si="4"/>
        <v>2156000</v>
      </c>
      <c r="L10" s="45" t="s">
        <v>24</v>
      </c>
    </row>
    <row r="11" spans="1:15" x14ac:dyDescent="0.25">
      <c r="A11" s="16">
        <v>10</v>
      </c>
      <c r="B11" s="16">
        <v>1201</v>
      </c>
      <c r="C11" s="16">
        <v>12</v>
      </c>
      <c r="D11" s="34" t="s">
        <v>15</v>
      </c>
      <c r="E11" s="33">
        <v>560</v>
      </c>
      <c r="F11" s="21">
        <f t="shared" si="0"/>
        <v>616</v>
      </c>
      <c r="G11" s="22">
        <v>46350</v>
      </c>
      <c r="H11" s="23">
        <f t="shared" si="1"/>
        <v>25956000</v>
      </c>
      <c r="I11" s="23">
        <f t="shared" si="2"/>
        <v>28032480</v>
      </c>
      <c r="J11" s="24">
        <f t="shared" si="3"/>
        <v>58500</v>
      </c>
      <c r="K11" s="25">
        <f t="shared" si="4"/>
        <v>2156000</v>
      </c>
      <c r="L11" s="45" t="s">
        <v>24</v>
      </c>
    </row>
    <row r="12" spans="1:15" x14ac:dyDescent="0.25">
      <c r="A12" s="16">
        <v>11</v>
      </c>
      <c r="B12" s="16">
        <v>1204</v>
      </c>
      <c r="C12" s="16">
        <v>12</v>
      </c>
      <c r="D12" s="34" t="s">
        <v>15</v>
      </c>
      <c r="E12" s="33">
        <v>560</v>
      </c>
      <c r="F12" s="21">
        <f t="shared" si="0"/>
        <v>616</v>
      </c>
      <c r="G12" s="22">
        <v>46350</v>
      </c>
      <c r="H12" s="23">
        <f t="shared" si="1"/>
        <v>25956000</v>
      </c>
      <c r="I12" s="23">
        <f t="shared" si="2"/>
        <v>28032480</v>
      </c>
      <c r="J12" s="24">
        <f t="shared" si="3"/>
        <v>58500</v>
      </c>
      <c r="K12" s="25">
        <f t="shared" si="4"/>
        <v>2156000</v>
      </c>
      <c r="L12" s="45" t="s">
        <v>24</v>
      </c>
    </row>
    <row r="13" spans="1:15" x14ac:dyDescent="0.25">
      <c r="A13" s="16">
        <v>12</v>
      </c>
      <c r="B13" s="16">
        <v>1301</v>
      </c>
      <c r="C13" s="16">
        <v>13</v>
      </c>
      <c r="D13" s="34" t="s">
        <v>15</v>
      </c>
      <c r="E13" s="33">
        <v>560</v>
      </c>
      <c r="F13" s="21">
        <f t="shared" si="0"/>
        <v>616</v>
      </c>
      <c r="G13" s="22">
        <v>46500</v>
      </c>
      <c r="H13" s="23">
        <f t="shared" si="1"/>
        <v>26040000</v>
      </c>
      <c r="I13" s="23">
        <f t="shared" si="2"/>
        <v>28123200</v>
      </c>
      <c r="J13" s="24">
        <f t="shared" si="3"/>
        <v>58500</v>
      </c>
      <c r="K13" s="25">
        <f t="shared" si="4"/>
        <v>2156000</v>
      </c>
      <c r="L13" s="45" t="s">
        <v>24</v>
      </c>
    </row>
    <row r="14" spans="1:15" x14ac:dyDescent="0.25">
      <c r="A14" s="16">
        <v>13</v>
      </c>
      <c r="B14" s="16">
        <v>1304</v>
      </c>
      <c r="C14" s="16">
        <v>13</v>
      </c>
      <c r="D14" s="34" t="s">
        <v>15</v>
      </c>
      <c r="E14" s="33">
        <v>560</v>
      </c>
      <c r="F14" s="21">
        <f t="shared" si="0"/>
        <v>616</v>
      </c>
      <c r="G14" s="22">
        <v>46500</v>
      </c>
      <c r="H14" s="23">
        <f t="shared" si="1"/>
        <v>26040000</v>
      </c>
      <c r="I14" s="23">
        <f t="shared" si="2"/>
        <v>28123200</v>
      </c>
      <c r="J14" s="24">
        <f t="shared" si="3"/>
        <v>58500</v>
      </c>
      <c r="K14" s="25">
        <f t="shared" si="4"/>
        <v>2156000</v>
      </c>
      <c r="L14" s="45" t="s">
        <v>24</v>
      </c>
    </row>
    <row r="15" spans="1:15" x14ac:dyDescent="0.25">
      <c r="A15" s="16">
        <v>14</v>
      </c>
      <c r="B15" s="16">
        <v>1401</v>
      </c>
      <c r="C15" s="16">
        <v>14</v>
      </c>
      <c r="D15" s="34" t="s">
        <v>15</v>
      </c>
      <c r="E15" s="33">
        <v>560</v>
      </c>
      <c r="F15" s="21">
        <f t="shared" si="0"/>
        <v>616</v>
      </c>
      <c r="G15" s="22">
        <v>46650</v>
      </c>
      <c r="H15" s="23">
        <f t="shared" si="1"/>
        <v>26124000</v>
      </c>
      <c r="I15" s="23">
        <f t="shared" si="2"/>
        <v>28213920</v>
      </c>
      <c r="J15" s="24">
        <f t="shared" si="3"/>
        <v>59000</v>
      </c>
      <c r="K15" s="25">
        <f t="shared" si="4"/>
        <v>2156000</v>
      </c>
      <c r="L15" s="45" t="s">
        <v>24</v>
      </c>
      <c r="M15">
        <v>23466688</v>
      </c>
      <c r="N15">
        <v>1408100</v>
      </c>
      <c r="O15">
        <f>M15+N15+30000</f>
        <v>24904788</v>
      </c>
    </row>
    <row r="16" spans="1:15" x14ac:dyDescent="0.25">
      <c r="A16" s="16">
        <v>15</v>
      </c>
      <c r="B16" s="16">
        <v>1406</v>
      </c>
      <c r="C16" s="16">
        <v>14</v>
      </c>
      <c r="D16" s="34" t="s">
        <v>15</v>
      </c>
      <c r="E16" s="33">
        <v>620</v>
      </c>
      <c r="F16" s="21">
        <f t="shared" ref="F16:F39" si="5">E16*1.1</f>
        <v>682</v>
      </c>
      <c r="G16" s="22">
        <v>46650</v>
      </c>
      <c r="H16" s="23">
        <f t="shared" ref="H16:H40" si="6">E16*G16</f>
        <v>28923000</v>
      </c>
      <c r="I16" s="23">
        <f t="shared" ref="I16:I40" si="7">H16*1.08</f>
        <v>31236840.000000004</v>
      </c>
      <c r="J16" s="24">
        <f t="shared" ref="J16:J39" si="8">MROUND((I16*0.025/12),500)</f>
        <v>65000</v>
      </c>
      <c r="K16" s="25">
        <f t="shared" ref="K16:K40" si="9">F16*3500</f>
        <v>2387000</v>
      </c>
      <c r="L16" s="45" t="s">
        <v>24</v>
      </c>
    </row>
    <row r="17" spans="1:12" x14ac:dyDescent="0.25">
      <c r="A17" s="16">
        <v>16</v>
      </c>
      <c r="B17" s="16">
        <v>1501</v>
      </c>
      <c r="C17" s="16">
        <v>15</v>
      </c>
      <c r="D17" s="34" t="s">
        <v>15</v>
      </c>
      <c r="E17" s="33">
        <v>560</v>
      </c>
      <c r="F17" s="21">
        <f t="shared" si="5"/>
        <v>616</v>
      </c>
      <c r="G17" s="22">
        <v>46800</v>
      </c>
      <c r="H17" s="23">
        <f t="shared" si="6"/>
        <v>26208000</v>
      </c>
      <c r="I17" s="23">
        <f t="shared" si="7"/>
        <v>28304640</v>
      </c>
      <c r="J17" s="24">
        <f t="shared" si="8"/>
        <v>59000</v>
      </c>
      <c r="K17" s="25">
        <f t="shared" si="9"/>
        <v>2156000</v>
      </c>
      <c r="L17" s="45" t="s">
        <v>24</v>
      </c>
    </row>
    <row r="18" spans="1:12" x14ac:dyDescent="0.25">
      <c r="A18" s="16">
        <v>17</v>
      </c>
      <c r="B18" s="16">
        <v>1601</v>
      </c>
      <c r="C18" s="16">
        <v>16</v>
      </c>
      <c r="D18" s="34" t="s">
        <v>15</v>
      </c>
      <c r="E18" s="33">
        <v>560</v>
      </c>
      <c r="F18" s="21">
        <f t="shared" si="5"/>
        <v>616</v>
      </c>
      <c r="G18" s="22">
        <v>46950</v>
      </c>
      <c r="H18" s="23">
        <f t="shared" si="6"/>
        <v>26292000</v>
      </c>
      <c r="I18" s="23">
        <f t="shared" si="7"/>
        <v>28395360.000000004</v>
      </c>
      <c r="J18" s="24">
        <f t="shared" si="8"/>
        <v>59000</v>
      </c>
      <c r="K18" s="25">
        <f t="shared" si="9"/>
        <v>2156000</v>
      </c>
      <c r="L18" s="45" t="s">
        <v>24</v>
      </c>
    </row>
    <row r="19" spans="1:12" x14ac:dyDescent="0.25">
      <c r="A19" s="16">
        <v>18</v>
      </c>
      <c r="B19" s="16">
        <v>1604</v>
      </c>
      <c r="C19" s="16">
        <v>16</v>
      </c>
      <c r="D19" s="34" t="s">
        <v>15</v>
      </c>
      <c r="E19" s="33">
        <v>560</v>
      </c>
      <c r="F19" s="21">
        <f t="shared" si="5"/>
        <v>616</v>
      </c>
      <c r="G19" s="22">
        <v>46950</v>
      </c>
      <c r="H19" s="23">
        <f t="shared" si="6"/>
        <v>26292000</v>
      </c>
      <c r="I19" s="23">
        <f t="shared" si="7"/>
        <v>28395360.000000004</v>
      </c>
      <c r="J19" s="24">
        <f t="shared" si="8"/>
        <v>59000</v>
      </c>
      <c r="K19" s="25">
        <f t="shared" si="9"/>
        <v>2156000</v>
      </c>
      <c r="L19" s="45" t="s">
        <v>24</v>
      </c>
    </row>
    <row r="20" spans="1:12" x14ac:dyDescent="0.25">
      <c r="A20" s="16">
        <v>19</v>
      </c>
      <c r="B20" s="16">
        <v>1701</v>
      </c>
      <c r="C20" s="16">
        <v>17</v>
      </c>
      <c r="D20" s="34" t="s">
        <v>15</v>
      </c>
      <c r="E20" s="33">
        <v>560</v>
      </c>
      <c r="F20" s="21">
        <f t="shared" si="5"/>
        <v>616</v>
      </c>
      <c r="G20" s="22">
        <v>47100</v>
      </c>
      <c r="H20" s="23">
        <f t="shared" si="6"/>
        <v>26376000</v>
      </c>
      <c r="I20" s="23">
        <f t="shared" si="7"/>
        <v>28486080.000000004</v>
      </c>
      <c r="J20" s="24">
        <f t="shared" si="8"/>
        <v>59500</v>
      </c>
      <c r="K20" s="25">
        <f t="shared" si="9"/>
        <v>2156000</v>
      </c>
      <c r="L20" s="45" t="s">
        <v>24</v>
      </c>
    </row>
    <row r="21" spans="1:12" x14ac:dyDescent="0.25">
      <c r="A21" s="16">
        <v>20</v>
      </c>
      <c r="B21" s="16">
        <v>1702</v>
      </c>
      <c r="C21" s="16">
        <v>17</v>
      </c>
      <c r="D21" s="34" t="s">
        <v>14</v>
      </c>
      <c r="E21" s="33">
        <v>440</v>
      </c>
      <c r="F21" s="21">
        <f t="shared" si="5"/>
        <v>484.00000000000006</v>
      </c>
      <c r="G21" s="22">
        <v>47100</v>
      </c>
      <c r="H21" s="23">
        <f t="shared" si="6"/>
        <v>20724000</v>
      </c>
      <c r="I21" s="23">
        <f t="shared" si="7"/>
        <v>22381920</v>
      </c>
      <c r="J21" s="24">
        <f t="shared" si="8"/>
        <v>46500</v>
      </c>
      <c r="K21" s="25">
        <f t="shared" si="9"/>
        <v>1694000.0000000002</v>
      </c>
      <c r="L21" s="45" t="s">
        <v>24</v>
      </c>
    </row>
    <row r="22" spans="1:12" x14ac:dyDescent="0.25">
      <c r="A22" s="16">
        <v>21</v>
      </c>
      <c r="B22" s="16">
        <v>1704</v>
      </c>
      <c r="C22" s="16">
        <v>17</v>
      </c>
      <c r="D22" s="34" t="s">
        <v>15</v>
      </c>
      <c r="E22" s="33">
        <v>560</v>
      </c>
      <c r="F22" s="21">
        <f t="shared" si="5"/>
        <v>616</v>
      </c>
      <c r="G22" s="22">
        <v>47100</v>
      </c>
      <c r="H22" s="23">
        <f t="shared" si="6"/>
        <v>26376000</v>
      </c>
      <c r="I22" s="23">
        <f t="shared" si="7"/>
        <v>28486080.000000004</v>
      </c>
      <c r="J22" s="24">
        <f t="shared" si="8"/>
        <v>59500</v>
      </c>
      <c r="K22" s="25">
        <f t="shared" si="9"/>
        <v>2156000</v>
      </c>
      <c r="L22" s="45" t="s">
        <v>24</v>
      </c>
    </row>
    <row r="23" spans="1:12" x14ac:dyDescent="0.25">
      <c r="A23" s="16">
        <v>22</v>
      </c>
      <c r="B23" s="16">
        <v>1706</v>
      </c>
      <c r="C23" s="16">
        <v>17</v>
      </c>
      <c r="D23" s="34" t="s">
        <v>15</v>
      </c>
      <c r="E23" s="33">
        <v>620</v>
      </c>
      <c r="F23" s="21">
        <f t="shared" si="5"/>
        <v>682</v>
      </c>
      <c r="G23" s="22">
        <v>47100</v>
      </c>
      <c r="H23" s="23">
        <f t="shared" si="6"/>
        <v>29202000</v>
      </c>
      <c r="I23" s="23">
        <f t="shared" si="7"/>
        <v>31538160.000000004</v>
      </c>
      <c r="J23" s="24">
        <f t="shared" si="8"/>
        <v>65500</v>
      </c>
      <c r="K23" s="25">
        <f t="shared" si="9"/>
        <v>2387000</v>
      </c>
      <c r="L23" s="45" t="s">
        <v>24</v>
      </c>
    </row>
    <row r="24" spans="1:12" x14ac:dyDescent="0.25">
      <c r="A24" s="16">
        <v>23</v>
      </c>
      <c r="B24" s="16">
        <v>1804</v>
      </c>
      <c r="C24" s="16">
        <v>18</v>
      </c>
      <c r="D24" s="34" t="s">
        <v>15</v>
      </c>
      <c r="E24" s="33">
        <v>560</v>
      </c>
      <c r="F24" s="21">
        <f t="shared" si="5"/>
        <v>616</v>
      </c>
      <c r="G24" s="22">
        <v>47250</v>
      </c>
      <c r="H24" s="23">
        <f t="shared" si="6"/>
        <v>26460000</v>
      </c>
      <c r="I24" s="23">
        <f t="shared" si="7"/>
        <v>28576800.000000004</v>
      </c>
      <c r="J24" s="24">
        <f t="shared" si="8"/>
        <v>59500</v>
      </c>
      <c r="K24" s="25">
        <f t="shared" si="9"/>
        <v>2156000</v>
      </c>
      <c r="L24" s="45" t="s">
        <v>24</v>
      </c>
    </row>
    <row r="25" spans="1:12" x14ac:dyDescent="0.25">
      <c r="A25" s="16">
        <v>24</v>
      </c>
      <c r="B25" s="16">
        <v>1807</v>
      </c>
      <c r="C25" s="16">
        <v>18</v>
      </c>
      <c r="D25" s="34" t="s">
        <v>15</v>
      </c>
      <c r="E25" s="33">
        <v>620</v>
      </c>
      <c r="F25" s="21">
        <f t="shared" si="5"/>
        <v>682</v>
      </c>
      <c r="G25" s="22">
        <v>47250</v>
      </c>
      <c r="H25" s="23">
        <f t="shared" si="6"/>
        <v>29295000</v>
      </c>
      <c r="I25" s="23">
        <f t="shared" si="7"/>
        <v>31638600.000000004</v>
      </c>
      <c r="J25" s="24">
        <f t="shared" si="8"/>
        <v>66000</v>
      </c>
      <c r="K25" s="25">
        <f t="shared" si="9"/>
        <v>2387000</v>
      </c>
      <c r="L25" s="45" t="s">
        <v>24</v>
      </c>
    </row>
    <row r="26" spans="1:12" x14ac:dyDescent="0.25">
      <c r="A26" s="16">
        <v>25</v>
      </c>
      <c r="B26" s="16">
        <v>1901</v>
      </c>
      <c r="C26" s="16">
        <v>19</v>
      </c>
      <c r="D26" s="34" t="s">
        <v>15</v>
      </c>
      <c r="E26" s="33">
        <v>560</v>
      </c>
      <c r="F26" s="21">
        <f t="shared" si="5"/>
        <v>616</v>
      </c>
      <c r="G26" s="22">
        <v>47400</v>
      </c>
      <c r="H26" s="23">
        <f t="shared" si="6"/>
        <v>26544000</v>
      </c>
      <c r="I26" s="23">
        <f t="shared" si="7"/>
        <v>28667520.000000004</v>
      </c>
      <c r="J26" s="24">
        <f t="shared" si="8"/>
        <v>59500</v>
      </c>
      <c r="K26" s="25">
        <f t="shared" si="9"/>
        <v>2156000</v>
      </c>
      <c r="L26" s="45" t="s">
        <v>24</v>
      </c>
    </row>
    <row r="27" spans="1:12" x14ac:dyDescent="0.25">
      <c r="A27" s="16">
        <v>26</v>
      </c>
      <c r="B27" s="16">
        <v>1904</v>
      </c>
      <c r="C27" s="16">
        <v>19</v>
      </c>
      <c r="D27" s="34" t="s">
        <v>15</v>
      </c>
      <c r="E27" s="33">
        <v>560</v>
      </c>
      <c r="F27" s="21">
        <f t="shared" si="5"/>
        <v>616</v>
      </c>
      <c r="G27" s="22">
        <v>47400</v>
      </c>
      <c r="H27" s="23">
        <f t="shared" si="6"/>
        <v>26544000</v>
      </c>
      <c r="I27" s="23">
        <f t="shared" si="7"/>
        <v>28667520.000000004</v>
      </c>
      <c r="J27" s="24">
        <f t="shared" si="8"/>
        <v>59500</v>
      </c>
      <c r="K27" s="25">
        <f t="shared" si="9"/>
        <v>2156000</v>
      </c>
      <c r="L27" s="45" t="s">
        <v>24</v>
      </c>
    </row>
    <row r="28" spans="1:12" x14ac:dyDescent="0.25">
      <c r="A28" s="16">
        <v>27</v>
      </c>
      <c r="B28" s="16">
        <v>1907</v>
      </c>
      <c r="C28" s="16">
        <v>19</v>
      </c>
      <c r="D28" s="34" t="s">
        <v>15</v>
      </c>
      <c r="E28" s="33">
        <v>620</v>
      </c>
      <c r="F28" s="21">
        <f t="shared" si="5"/>
        <v>682</v>
      </c>
      <c r="G28" s="22">
        <v>47400</v>
      </c>
      <c r="H28" s="23">
        <f t="shared" si="6"/>
        <v>29388000</v>
      </c>
      <c r="I28" s="23">
        <f t="shared" si="7"/>
        <v>31739040.000000004</v>
      </c>
      <c r="J28" s="24">
        <f t="shared" si="8"/>
        <v>66000</v>
      </c>
      <c r="K28" s="25">
        <f t="shared" si="9"/>
        <v>2387000</v>
      </c>
      <c r="L28" s="45" t="s">
        <v>24</v>
      </c>
    </row>
    <row r="29" spans="1:12" x14ac:dyDescent="0.25">
      <c r="A29" s="16">
        <v>28</v>
      </c>
      <c r="B29" s="16">
        <v>2001</v>
      </c>
      <c r="C29" s="16">
        <v>20</v>
      </c>
      <c r="D29" s="34" t="s">
        <v>15</v>
      </c>
      <c r="E29" s="33">
        <v>560</v>
      </c>
      <c r="F29" s="21">
        <f t="shared" si="5"/>
        <v>616</v>
      </c>
      <c r="G29" s="22">
        <v>47550</v>
      </c>
      <c r="H29" s="23">
        <f t="shared" si="6"/>
        <v>26628000</v>
      </c>
      <c r="I29" s="23">
        <f t="shared" si="7"/>
        <v>28758240.000000004</v>
      </c>
      <c r="J29" s="24">
        <f t="shared" si="8"/>
        <v>60000</v>
      </c>
      <c r="K29" s="25">
        <f t="shared" si="9"/>
        <v>2156000</v>
      </c>
      <c r="L29" s="45" t="s">
        <v>24</v>
      </c>
    </row>
    <row r="30" spans="1:12" x14ac:dyDescent="0.25">
      <c r="A30" s="16">
        <v>29</v>
      </c>
      <c r="B30" s="16">
        <v>2002</v>
      </c>
      <c r="C30" s="16">
        <v>20</v>
      </c>
      <c r="D30" s="34" t="s">
        <v>14</v>
      </c>
      <c r="E30" s="33">
        <v>440</v>
      </c>
      <c r="F30" s="21">
        <f t="shared" si="5"/>
        <v>484.00000000000006</v>
      </c>
      <c r="G30" s="22">
        <v>47550</v>
      </c>
      <c r="H30" s="23">
        <f t="shared" si="6"/>
        <v>20922000</v>
      </c>
      <c r="I30" s="23">
        <f t="shared" si="7"/>
        <v>22595760</v>
      </c>
      <c r="J30" s="24">
        <f t="shared" si="8"/>
        <v>47000</v>
      </c>
      <c r="K30" s="25">
        <f t="shared" si="9"/>
        <v>1694000.0000000002</v>
      </c>
      <c r="L30" s="45" t="s">
        <v>24</v>
      </c>
    </row>
    <row r="31" spans="1:12" x14ac:dyDescent="0.25">
      <c r="A31" s="16">
        <v>30</v>
      </c>
      <c r="B31" s="16">
        <v>2004</v>
      </c>
      <c r="C31" s="16">
        <v>20</v>
      </c>
      <c r="D31" s="34" t="s">
        <v>15</v>
      </c>
      <c r="E31" s="33">
        <v>560</v>
      </c>
      <c r="F31" s="21">
        <f t="shared" si="5"/>
        <v>616</v>
      </c>
      <c r="G31" s="22">
        <v>47550</v>
      </c>
      <c r="H31" s="23">
        <f t="shared" si="6"/>
        <v>26628000</v>
      </c>
      <c r="I31" s="23">
        <f t="shared" si="7"/>
        <v>28758240.000000004</v>
      </c>
      <c r="J31" s="24">
        <f t="shared" si="8"/>
        <v>60000</v>
      </c>
      <c r="K31" s="25">
        <f t="shared" si="9"/>
        <v>2156000</v>
      </c>
      <c r="L31" s="45" t="s">
        <v>24</v>
      </c>
    </row>
    <row r="32" spans="1:12" x14ac:dyDescent="0.25">
      <c r="A32" s="16">
        <v>31</v>
      </c>
      <c r="B32" s="16">
        <v>2101</v>
      </c>
      <c r="C32" s="16">
        <v>21</v>
      </c>
      <c r="D32" s="34" t="s">
        <v>15</v>
      </c>
      <c r="E32" s="33">
        <v>560</v>
      </c>
      <c r="F32" s="21">
        <f t="shared" si="5"/>
        <v>616</v>
      </c>
      <c r="G32" s="22">
        <v>47700</v>
      </c>
      <c r="H32" s="23">
        <f t="shared" si="6"/>
        <v>26712000</v>
      </c>
      <c r="I32" s="23">
        <f t="shared" si="7"/>
        <v>28848960.000000004</v>
      </c>
      <c r="J32" s="24">
        <f t="shared" si="8"/>
        <v>60000</v>
      </c>
      <c r="K32" s="25">
        <f t="shared" si="9"/>
        <v>2156000</v>
      </c>
      <c r="L32" s="45" t="s">
        <v>24</v>
      </c>
    </row>
    <row r="33" spans="1:12" x14ac:dyDescent="0.25">
      <c r="A33" s="16">
        <v>32</v>
      </c>
      <c r="B33" s="16">
        <v>2104</v>
      </c>
      <c r="C33" s="16">
        <v>21</v>
      </c>
      <c r="D33" s="34" t="s">
        <v>15</v>
      </c>
      <c r="E33" s="33">
        <v>560</v>
      </c>
      <c r="F33" s="21">
        <f t="shared" si="5"/>
        <v>616</v>
      </c>
      <c r="G33" s="22">
        <v>47700</v>
      </c>
      <c r="H33" s="23">
        <f t="shared" si="6"/>
        <v>26712000</v>
      </c>
      <c r="I33" s="23">
        <f t="shared" si="7"/>
        <v>28848960.000000004</v>
      </c>
      <c r="J33" s="24">
        <f t="shared" si="8"/>
        <v>60000</v>
      </c>
      <c r="K33" s="25">
        <f t="shared" si="9"/>
        <v>2156000</v>
      </c>
      <c r="L33" s="45" t="s">
        <v>24</v>
      </c>
    </row>
    <row r="34" spans="1:12" x14ac:dyDescent="0.25">
      <c r="A34" s="16">
        <v>33</v>
      </c>
      <c r="B34" s="16">
        <v>2202</v>
      </c>
      <c r="C34" s="16">
        <v>22</v>
      </c>
      <c r="D34" s="34" t="s">
        <v>14</v>
      </c>
      <c r="E34" s="33">
        <v>440</v>
      </c>
      <c r="F34" s="21">
        <f t="shared" si="5"/>
        <v>484.00000000000006</v>
      </c>
      <c r="G34" s="22">
        <v>47850</v>
      </c>
      <c r="H34" s="23">
        <f t="shared" si="6"/>
        <v>21054000</v>
      </c>
      <c r="I34" s="23">
        <f t="shared" si="7"/>
        <v>22738320</v>
      </c>
      <c r="J34" s="24">
        <f t="shared" si="8"/>
        <v>47500</v>
      </c>
      <c r="K34" s="25">
        <f t="shared" si="9"/>
        <v>1694000.0000000002</v>
      </c>
      <c r="L34" s="45" t="s">
        <v>24</v>
      </c>
    </row>
    <row r="35" spans="1:12" x14ac:dyDescent="0.25">
      <c r="A35" s="16">
        <v>34</v>
      </c>
      <c r="B35" s="16">
        <v>2206</v>
      </c>
      <c r="C35" s="16">
        <v>22</v>
      </c>
      <c r="D35" s="34" t="s">
        <v>15</v>
      </c>
      <c r="E35" s="33">
        <v>620</v>
      </c>
      <c r="F35" s="21">
        <f t="shared" si="5"/>
        <v>682</v>
      </c>
      <c r="G35" s="22">
        <v>47850</v>
      </c>
      <c r="H35" s="23">
        <f t="shared" si="6"/>
        <v>29667000</v>
      </c>
      <c r="I35" s="23">
        <f t="shared" si="7"/>
        <v>32040360.000000004</v>
      </c>
      <c r="J35" s="24">
        <f t="shared" si="8"/>
        <v>67000</v>
      </c>
      <c r="K35" s="25">
        <f t="shared" si="9"/>
        <v>2387000</v>
      </c>
      <c r="L35" s="45" t="s">
        <v>24</v>
      </c>
    </row>
    <row r="36" spans="1:12" x14ac:dyDescent="0.25">
      <c r="A36" s="16">
        <v>35</v>
      </c>
      <c r="B36" s="16">
        <v>2207</v>
      </c>
      <c r="C36" s="16">
        <v>22</v>
      </c>
      <c r="D36" s="34" t="s">
        <v>15</v>
      </c>
      <c r="E36" s="33">
        <v>620</v>
      </c>
      <c r="F36" s="21">
        <f t="shared" si="5"/>
        <v>682</v>
      </c>
      <c r="G36" s="22">
        <v>47850</v>
      </c>
      <c r="H36" s="23">
        <f t="shared" si="6"/>
        <v>29667000</v>
      </c>
      <c r="I36" s="23">
        <f t="shared" si="7"/>
        <v>32040360.000000004</v>
      </c>
      <c r="J36" s="24">
        <f t="shared" si="8"/>
        <v>67000</v>
      </c>
      <c r="K36" s="25">
        <f t="shared" si="9"/>
        <v>2387000</v>
      </c>
      <c r="L36" s="45" t="s">
        <v>24</v>
      </c>
    </row>
    <row r="37" spans="1:12" x14ac:dyDescent="0.25">
      <c r="A37" s="16">
        <v>36</v>
      </c>
      <c r="B37" s="16">
        <v>2301</v>
      </c>
      <c r="C37" s="16">
        <v>23</v>
      </c>
      <c r="D37" s="34" t="s">
        <v>15</v>
      </c>
      <c r="E37" s="33">
        <v>560</v>
      </c>
      <c r="F37" s="21">
        <f t="shared" si="5"/>
        <v>616</v>
      </c>
      <c r="G37" s="22">
        <v>48000</v>
      </c>
      <c r="H37" s="23">
        <f t="shared" si="6"/>
        <v>26880000</v>
      </c>
      <c r="I37" s="23">
        <f t="shared" si="7"/>
        <v>29030400.000000004</v>
      </c>
      <c r="J37" s="24">
        <f t="shared" si="8"/>
        <v>60500</v>
      </c>
      <c r="K37" s="25">
        <f t="shared" si="9"/>
        <v>2156000</v>
      </c>
      <c r="L37" s="45" t="s">
        <v>24</v>
      </c>
    </row>
    <row r="38" spans="1:12" x14ac:dyDescent="0.25">
      <c r="A38" s="16">
        <v>37</v>
      </c>
      <c r="B38" s="16">
        <v>2303</v>
      </c>
      <c r="C38" s="16">
        <v>23</v>
      </c>
      <c r="D38" s="34" t="s">
        <v>14</v>
      </c>
      <c r="E38" s="33">
        <v>440</v>
      </c>
      <c r="F38" s="21">
        <f t="shared" si="5"/>
        <v>484.00000000000006</v>
      </c>
      <c r="G38" s="22">
        <v>48000</v>
      </c>
      <c r="H38" s="23">
        <f t="shared" si="6"/>
        <v>21120000</v>
      </c>
      <c r="I38" s="23">
        <f t="shared" si="7"/>
        <v>22809600</v>
      </c>
      <c r="J38" s="24">
        <f t="shared" si="8"/>
        <v>47500</v>
      </c>
      <c r="K38" s="25">
        <f t="shared" si="9"/>
        <v>1694000.0000000002</v>
      </c>
      <c r="L38" s="45" t="s">
        <v>24</v>
      </c>
    </row>
    <row r="39" spans="1:12" x14ac:dyDescent="0.25">
      <c r="A39" s="16">
        <v>38</v>
      </c>
      <c r="B39" s="16">
        <v>2304</v>
      </c>
      <c r="C39" s="16">
        <v>23</v>
      </c>
      <c r="D39" s="34" t="s">
        <v>15</v>
      </c>
      <c r="E39" s="33">
        <v>560</v>
      </c>
      <c r="F39" s="21">
        <f t="shared" si="5"/>
        <v>616</v>
      </c>
      <c r="G39" s="22">
        <v>48000</v>
      </c>
      <c r="H39" s="23">
        <f t="shared" si="6"/>
        <v>26880000</v>
      </c>
      <c r="I39" s="23">
        <f t="shared" si="7"/>
        <v>29030400.000000004</v>
      </c>
      <c r="J39" s="24">
        <f t="shared" si="8"/>
        <v>60500</v>
      </c>
      <c r="K39" s="25">
        <f t="shared" si="9"/>
        <v>2156000</v>
      </c>
      <c r="L39" s="45" t="s">
        <v>24</v>
      </c>
    </row>
    <row r="40" spans="1:12" x14ac:dyDescent="0.25">
      <c r="A40" s="16">
        <v>39</v>
      </c>
      <c r="B40" s="46">
        <v>2401</v>
      </c>
      <c r="C40" s="16">
        <v>24</v>
      </c>
      <c r="D40" s="34" t="s">
        <v>15</v>
      </c>
      <c r="E40" s="33">
        <v>560</v>
      </c>
      <c r="F40" s="21">
        <f t="shared" ref="F40:F72" si="10">E40*1.1</f>
        <v>616</v>
      </c>
      <c r="G40" s="22">
        <v>48150</v>
      </c>
      <c r="H40" s="23">
        <f t="shared" si="6"/>
        <v>26964000</v>
      </c>
      <c r="I40" s="23">
        <f t="shared" si="7"/>
        <v>29121120.000000004</v>
      </c>
      <c r="J40" s="24">
        <f t="shared" ref="J40:J72" si="11">MROUND((I40*0.025/12),500)</f>
        <v>60500</v>
      </c>
      <c r="K40" s="25">
        <f t="shared" si="9"/>
        <v>2156000</v>
      </c>
      <c r="L40" s="45" t="s">
        <v>24</v>
      </c>
    </row>
    <row r="41" spans="1:12" x14ac:dyDescent="0.25">
      <c r="A41" s="16">
        <v>40</v>
      </c>
      <c r="B41" s="46">
        <v>2404</v>
      </c>
      <c r="C41" s="16">
        <v>24</v>
      </c>
      <c r="D41" s="34" t="s">
        <v>15</v>
      </c>
      <c r="E41" s="33">
        <v>560</v>
      </c>
      <c r="F41" s="21">
        <f t="shared" si="10"/>
        <v>616</v>
      </c>
      <c r="G41" s="22">
        <v>48150</v>
      </c>
      <c r="H41" s="23">
        <f t="shared" ref="H41:H74" si="12">E41*G41</f>
        <v>26964000</v>
      </c>
      <c r="I41" s="23">
        <f t="shared" ref="I41:I73" si="13">H41*1.08</f>
        <v>29121120.000000004</v>
      </c>
      <c r="J41" s="24">
        <f t="shared" si="11"/>
        <v>60500</v>
      </c>
      <c r="K41" s="25">
        <f t="shared" ref="K41:K73" si="14">F41*3500</f>
        <v>2156000</v>
      </c>
      <c r="L41" s="45" t="s">
        <v>24</v>
      </c>
    </row>
    <row r="42" spans="1:12" x14ac:dyDescent="0.25">
      <c r="A42" s="16">
        <v>41</v>
      </c>
      <c r="B42" s="46">
        <v>2406</v>
      </c>
      <c r="C42" s="16">
        <v>24</v>
      </c>
      <c r="D42" s="34" t="s">
        <v>15</v>
      </c>
      <c r="E42" s="33">
        <v>620</v>
      </c>
      <c r="F42" s="21">
        <f t="shared" si="10"/>
        <v>682</v>
      </c>
      <c r="G42" s="22">
        <v>48150</v>
      </c>
      <c r="H42" s="23">
        <f t="shared" si="12"/>
        <v>29853000</v>
      </c>
      <c r="I42" s="23">
        <f t="shared" si="13"/>
        <v>32241240.000000004</v>
      </c>
      <c r="J42" s="24">
        <f t="shared" si="11"/>
        <v>67000</v>
      </c>
      <c r="K42" s="25">
        <f t="shared" si="14"/>
        <v>2387000</v>
      </c>
      <c r="L42" s="45" t="s">
        <v>24</v>
      </c>
    </row>
    <row r="43" spans="1:12" x14ac:dyDescent="0.25">
      <c r="A43" s="16">
        <v>42</v>
      </c>
      <c r="B43" s="46">
        <v>2407</v>
      </c>
      <c r="C43" s="16">
        <v>24</v>
      </c>
      <c r="D43" s="34" t="s">
        <v>15</v>
      </c>
      <c r="E43" s="33">
        <v>620</v>
      </c>
      <c r="F43" s="21">
        <f t="shared" si="10"/>
        <v>682</v>
      </c>
      <c r="G43" s="22">
        <v>48150</v>
      </c>
      <c r="H43" s="23">
        <f t="shared" si="12"/>
        <v>29853000</v>
      </c>
      <c r="I43" s="23">
        <f t="shared" si="13"/>
        <v>32241240.000000004</v>
      </c>
      <c r="J43" s="24">
        <f t="shared" si="11"/>
        <v>67000</v>
      </c>
      <c r="K43" s="25">
        <f t="shared" si="14"/>
        <v>2387000</v>
      </c>
      <c r="L43" s="45" t="s">
        <v>24</v>
      </c>
    </row>
    <row r="44" spans="1:12" x14ac:dyDescent="0.25">
      <c r="A44" s="16">
        <v>43</v>
      </c>
      <c r="B44" s="16">
        <v>2501</v>
      </c>
      <c r="C44" s="16">
        <v>25</v>
      </c>
      <c r="D44" s="34" t="s">
        <v>15</v>
      </c>
      <c r="E44" s="33">
        <v>560</v>
      </c>
      <c r="F44" s="21">
        <f t="shared" si="10"/>
        <v>616</v>
      </c>
      <c r="G44" s="22">
        <v>48300</v>
      </c>
      <c r="H44" s="23">
        <f t="shared" si="12"/>
        <v>27048000</v>
      </c>
      <c r="I44" s="23">
        <f t="shared" si="13"/>
        <v>29211840.000000004</v>
      </c>
      <c r="J44" s="24">
        <f t="shared" si="11"/>
        <v>61000</v>
      </c>
      <c r="K44" s="25">
        <f t="shared" si="14"/>
        <v>2156000</v>
      </c>
      <c r="L44" s="45" t="s">
        <v>24</v>
      </c>
    </row>
    <row r="45" spans="1:12" x14ac:dyDescent="0.25">
      <c r="A45" s="16">
        <v>44</v>
      </c>
      <c r="B45" s="16">
        <v>2502</v>
      </c>
      <c r="C45" s="16">
        <v>25</v>
      </c>
      <c r="D45" s="34" t="s">
        <v>14</v>
      </c>
      <c r="E45" s="33">
        <v>440</v>
      </c>
      <c r="F45" s="21">
        <f t="shared" si="10"/>
        <v>484.00000000000006</v>
      </c>
      <c r="G45" s="22">
        <v>48300</v>
      </c>
      <c r="H45" s="23">
        <f t="shared" si="12"/>
        <v>21252000</v>
      </c>
      <c r="I45" s="23">
        <f t="shared" si="13"/>
        <v>22952160</v>
      </c>
      <c r="J45" s="24">
        <f t="shared" si="11"/>
        <v>48000</v>
      </c>
      <c r="K45" s="25">
        <f t="shared" si="14"/>
        <v>1694000.0000000002</v>
      </c>
      <c r="L45" s="45" t="s">
        <v>24</v>
      </c>
    </row>
    <row r="46" spans="1:12" x14ac:dyDescent="0.25">
      <c r="A46" s="16">
        <v>45</v>
      </c>
      <c r="B46" s="16">
        <v>2503</v>
      </c>
      <c r="C46" s="16">
        <v>25</v>
      </c>
      <c r="D46" s="34" t="s">
        <v>14</v>
      </c>
      <c r="E46" s="33">
        <v>440</v>
      </c>
      <c r="F46" s="21">
        <f t="shared" si="10"/>
        <v>484.00000000000006</v>
      </c>
      <c r="G46" s="22">
        <v>48300</v>
      </c>
      <c r="H46" s="23">
        <f t="shared" si="12"/>
        <v>21252000</v>
      </c>
      <c r="I46" s="23">
        <f t="shared" si="13"/>
        <v>22952160</v>
      </c>
      <c r="J46" s="24">
        <f t="shared" si="11"/>
        <v>48000</v>
      </c>
      <c r="K46" s="25">
        <f t="shared" si="14"/>
        <v>1694000.0000000002</v>
      </c>
      <c r="L46" s="45" t="s">
        <v>24</v>
      </c>
    </row>
    <row r="47" spans="1:12" x14ac:dyDescent="0.25">
      <c r="A47" s="16">
        <v>46</v>
      </c>
      <c r="B47" s="16">
        <v>2504</v>
      </c>
      <c r="C47" s="16">
        <v>25</v>
      </c>
      <c r="D47" s="34" t="s">
        <v>15</v>
      </c>
      <c r="E47" s="33">
        <v>560</v>
      </c>
      <c r="F47" s="21">
        <f t="shared" si="10"/>
        <v>616</v>
      </c>
      <c r="G47" s="22">
        <v>48300</v>
      </c>
      <c r="H47" s="23">
        <f t="shared" si="12"/>
        <v>27048000</v>
      </c>
      <c r="I47" s="23">
        <f t="shared" si="13"/>
        <v>29211840.000000004</v>
      </c>
      <c r="J47" s="24">
        <f t="shared" si="11"/>
        <v>61000</v>
      </c>
      <c r="K47" s="25">
        <f t="shared" si="14"/>
        <v>2156000</v>
      </c>
      <c r="L47" s="45" t="s">
        <v>24</v>
      </c>
    </row>
    <row r="48" spans="1:12" x14ac:dyDescent="0.25">
      <c r="A48" s="16">
        <v>47</v>
      </c>
      <c r="B48" s="16">
        <v>2601</v>
      </c>
      <c r="C48" s="16">
        <v>26</v>
      </c>
      <c r="D48" s="34" t="s">
        <v>15</v>
      </c>
      <c r="E48" s="33">
        <v>560</v>
      </c>
      <c r="F48" s="21">
        <f t="shared" si="10"/>
        <v>616</v>
      </c>
      <c r="G48" s="22">
        <v>48450</v>
      </c>
      <c r="H48" s="23">
        <f t="shared" si="12"/>
        <v>27132000</v>
      </c>
      <c r="I48" s="23">
        <f t="shared" si="13"/>
        <v>29302560.000000004</v>
      </c>
      <c r="J48" s="24">
        <f t="shared" si="11"/>
        <v>61000</v>
      </c>
      <c r="K48" s="25">
        <f t="shared" si="14"/>
        <v>2156000</v>
      </c>
      <c r="L48" s="45" t="s">
        <v>24</v>
      </c>
    </row>
    <row r="49" spans="1:12" x14ac:dyDescent="0.25">
      <c r="A49" s="16">
        <v>48</v>
      </c>
      <c r="B49" s="16">
        <v>2602</v>
      </c>
      <c r="C49" s="16">
        <v>26</v>
      </c>
      <c r="D49" s="34" t="s">
        <v>14</v>
      </c>
      <c r="E49" s="33">
        <v>440</v>
      </c>
      <c r="F49" s="21">
        <f t="shared" si="10"/>
        <v>484.00000000000006</v>
      </c>
      <c r="G49" s="22">
        <v>48450</v>
      </c>
      <c r="H49" s="23">
        <f t="shared" si="12"/>
        <v>21318000</v>
      </c>
      <c r="I49" s="23">
        <f t="shared" si="13"/>
        <v>23023440</v>
      </c>
      <c r="J49" s="24">
        <f t="shared" si="11"/>
        <v>48000</v>
      </c>
      <c r="K49" s="25">
        <f t="shared" si="14"/>
        <v>1694000.0000000002</v>
      </c>
      <c r="L49" s="45" t="s">
        <v>24</v>
      </c>
    </row>
    <row r="50" spans="1:12" x14ac:dyDescent="0.25">
      <c r="A50" s="16">
        <v>49</v>
      </c>
      <c r="B50" s="16">
        <v>2701</v>
      </c>
      <c r="C50" s="16">
        <v>27</v>
      </c>
      <c r="D50" s="34" t="s">
        <v>15</v>
      </c>
      <c r="E50" s="33">
        <v>560</v>
      </c>
      <c r="F50" s="21">
        <f t="shared" si="10"/>
        <v>616</v>
      </c>
      <c r="G50" s="22">
        <v>48600</v>
      </c>
      <c r="H50" s="23">
        <f t="shared" si="12"/>
        <v>27216000</v>
      </c>
      <c r="I50" s="23">
        <f t="shared" si="13"/>
        <v>29393280.000000004</v>
      </c>
      <c r="J50" s="24">
        <f t="shared" si="11"/>
        <v>61000</v>
      </c>
      <c r="K50" s="25">
        <f t="shared" si="14"/>
        <v>2156000</v>
      </c>
      <c r="L50" s="45" t="s">
        <v>24</v>
      </c>
    </row>
    <row r="51" spans="1:12" x14ac:dyDescent="0.25">
      <c r="A51" s="16">
        <v>50</v>
      </c>
      <c r="B51" s="16">
        <v>2703</v>
      </c>
      <c r="C51" s="16">
        <v>27</v>
      </c>
      <c r="D51" s="34" t="s">
        <v>14</v>
      </c>
      <c r="E51" s="33">
        <v>440</v>
      </c>
      <c r="F51" s="21">
        <f t="shared" si="10"/>
        <v>484.00000000000006</v>
      </c>
      <c r="G51" s="22">
        <v>48600</v>
      </c>
      <c r="H51" s="23">
        <f t="shared" si="12"/>
        <v>21384000</v>
      </c>
      <c r="I51" s="23">
        <f t="shared" si="13"/>
        <v>23094720</v>
      </c>
      <c r="J51" s="24">
        <f t="shared" si="11"/>
        <v>48000</v>
      </c>
      <c r="K51" s="25">
        <f t="shared" si="14"/>
        <v>1694000.0000000002</v>
      </c>
      <c r="L51" s="45" t="s">
        <v>24</v>
      </c>
    </row>
    <row r="52" spans="1:12" x14ac:dyDescent="0.25">
      <c r="A52" s="16">
        <v>51</v>
      </c>
      <c r="B52" s="16">
        <v>2704</v>
      </c>
      <c r="C52" s="16">
        <v>27</v>
      </c>
      <c r="D52" s="34" t="s">
        <v>15</v>
      </c>
      <c r="E52" s="33">
        <v>560</v>
      </c>
      <c r="F52" s="21">
        <f t="shared" si="10"/>
        <v>616</v>
      </c>
      <c r="G52" s="22">
        <v>48600</v>
      </c>
      <c r="H52" s="23">
        <f t="shared" si="12"/>
        <v>27216000</v>
      </c>
      <c r="I52" s="23">
        <f t="shared" si="13"/>
        <v>29393280.000000004</v>
      </c>
      <c r="J52" s="24">
        <f t="shared" si="11"/>
        <v>61000</v>
      </c>
      <c r="K52" s="25">
        <f t="shared" si="14"/>
        <v>2156000</v>
      </c>
      <c r="L52" s="45" t="s">
        <v>24</v>
      </c>
    </row>
    <row r="53" spans="1:12" x14ac:dyDescent="0.25">
      <c r="A53" s="16">
        <v>52</v>
      </c>
      <c r="B53" s="16">
        <v>2801</v>
      </c>
      <c r="C53" s="16">
        <v>28</v>
      </c>
      <c r="D53" s="34" t="s">
        <v>15</v>
      </c>
      <c r="E53" s="33">
        <v>560</v>
      </c>
      <c r="F53" s="21">
        <f t="shared" si="10"/>
        <v>616</v>
      </c>
      <c r="G53" s="22">
        <v>48750</v>
      </c>
      <c r="H53" s="23">
        <f t="shared" si="12"/>
        <v>27300000</v>
      </c>
      <c r="I53" s="23">
        <f t="shared" si="13"/>
        <v>29484000.000000004</v>
      </c>
      <c r="J53" s="24">
        <f t="shared" si="11"/>
        <v>61500</v>
      </c>
      <c r="K53" s="25">
        <f t="shared" si="14"/>
        <v>2156000</v>
      </c>
      <c r="L53" s="45" t="s">
        <v>24</v>
      </c>
    </row>
    <row r="54" spans="1:12" x14ac:dyDescent="0.25">
      <c r="A54" s="16">
        <v>53</v>
      </c>
      <c r="B54" s="16">
        <v>2802</v>
      </c>
      <c r="C54" s="16">
        <v>28</v>
      </c>
      <c r="D54" s="34" t="s">
        <v>14</v>
      </c>
      <c r="E54" s="33">
        <v>440</v>
      </c>
      <c r="F54" s="21">
        <f t="shared" si="10"/>
        <v>484.00000000000006</v>
      </c>
      <c r="G54" s="22">
        <v>48750</v>
      </c>
      <c r="H54" s="23">
        <f t="shared" si="12"/>
        <v>21450000</v>
      </c>
      <c r="I54" s="23">
        <f t="shared" si="13"/>
        <v>23166000</v>
      </c>
      <c r="J54" s="24">
        <f t="shared" si="11"/>
        <v>48500</v>
      </c>
      <c r="K54" s="25">
        <f t="shared" si="14"/>
        <v>1694000.0000000002</v>
      </c>
      <c r="L54" s="45" t="s">
        <v>24</v>
      </c>
    </row>
    <row r="55" spans="1:12" x14ac:dyDescent="0.25">
      <c r="A55" s="16">
        <v>54</v>
      </c>
      <c r="B55" s="16">
        <v>2803</v>
      </c>
      <c r="C55" s="16">
        <v>28</v>
      </c>
      <c r="D55" s="34" t="s">
        <v>14</v>
      </c>
      <c r="E55" s="33">
        <v>440</v>
      </c>
      <c r="F55" s="21">
        <f t="shared" si="10"/>
        <v>484.00000000000006</v>
      </c>
      <c r="G55" s="22">
        <v>48750</v>
      </c>
      <c r="H55" s="23">
        <f t="shared" si="12"/>
        <v>21450000</v>
      </c>
      <c r="I55" s="23">
        <f t="shared" si="13"/>
        <v>23166000</v>
      </c>
      <c r="J55" s="24">
        <f t="shared" si="11"/>
        <v>48500</v>
      </c>
      <c r="K55" s="25">
        <f t="shared" si="14"/>
        <v>1694000.0000000002</v>
      </c>
      <c r="L55" s="45" t="s">
        <v>24</v>
      </c>
    </row>
    <row r="56" spans="1:12" x14ac:dyDescent="0.25">
      <c r="A56" s="16">
        <v>55</v>
      </c>
      <c r="B56" s="16">
        <v>2804</v>
      </c>
      <c r="C56" s="16">
        <v>28</v>
      </c>
      <c r="D56" s="34" t="s">
        <v>15</v>
      </c>
      <c r="E56" s="33">
        <v>560</v>
      </c>
      <c r="F56" s="21">
        <f t="shared" si="10"/>
        <v>616</v>
      </c>
      <c r="G56" s="22">
        <v>48750</v>
      </c>
      <c r="H56" s="23">
        <f t="shared" si="12"/>
        <v>27300000</v>
      </c>
      <c r="I56" s="23">
        <f t="shared" si="13"/>
        <v>29484000.000000004</v>
      </c>
      <c r="J56" s="24">
        <f t="shared" si="11"/>
        <v>61500</v>
      </c>
      <c r="K56" s="25">
        <f t="shared" si="14"/>
        <v>2156000</v>
      </c>
      <c r="L56" s="45" t="s">
        <v>24</v>
      </c>
    </row>
    <row r="57" spans="1:12" x14ac:dyDescent="0.25">
      <c r="A57" s="16">
        <v>56</v>
      </c>
      <c r="B57" s="16">
        <v>2807</v>
      </c>
      <c r="C57" s="16">
        <v>28</v>
      </c>
      <c r="D57" s="34" t="s">
        <v>15</v>
      </c>
      <c r="E57" s="33">
        <v>620</v>
      </c>
      <c r="F57" s="21">
        <f t="shared" si="10"/>
        <v>682</v>
      </c>
      <c r="G57" s="22">
        <v>48750</v>
      </c>
      <c r="H57" s="23">
        <f t="shared" si="12"/>
        <v>30225000</v>
      </c>
      <c r="I57" s="23">
        <f t="shared" si="13"/>
        <v>32643000.000000004</v>
      </c>
      <c r="J57" s="24">
        <f t="shared" si="11"/>
        <v>68000</v>
      </c>
      <c r="K57" s="25">
        <f t="shared" si="14"/>
        <v>2387000</v>
      </c>
      <c r="L57" s="45" t="s">
        <v>24</v>
      </c>
    </row>
    <row r="58" spans="1:12" x14ac:dyDescent="0.25">
      <c r="A58" s="16">
        <v>57</v>
      </c>
      <c r="B58" s="16">
        <v>2901</v>
      </c>
      <c r="C58" s="16">
        <v>29</v>
      </c>
      <c r="D58" s="34" t="s">
        <v>15</v>
      </c>
      <c r="E58" s="33">
        <v>560</v>
      </c>
      <c r="F58" s="21">
        <f t="shared" si="10"/>
        <v>616</v>
      </c>
      <c r="G58" s="22">
        <v>48900</v>
      </c>
      <c r="H58" s="23">
        <f t="shared" si="12"/>
        <v>27384000</v>
      </c>
      <c r="I58" s="23">
        <f t="shared" si="13"/>
        <v>29574720.000000004</v>
      </c>
      <c r="J58" s="24">
        <f t="shared" si="11"/>
        <v>61500</v>
      </c>
      <c r="K58" s="25">
        <f t="shared" si="14"/>
        <v>2156000</v>
      </c>
      <c r="L58" s="45" t="s">
        <v>24</v>
      </c>
    </row>
    <row r="59" spans="1:12" x14ac:dyDescent="0.25">
      <c r="A59" s="16">
        <v>58</v>
      </c>
      <c r="B59" s="16">
        <v>2902</v>
      </c>
      <c r="C59" s="16">
        <v>29</v>
      </c>
      <c r="D59" s="34" t="s">
        <v>14</v>
      </c>
      <c r="E59" s="33">
        <v>440</v>
      </c>
      <c r="F59" s="21">
        <f t="shared" si="10"/>
        <v>484.00000000000006</v>
      </c>
      <c r="G59" s="22">
        <v>48900</v>
      </c>
      <c r="H59" s="23">
        <f t="shared" si="12"/>
        <v>21516000</v>
      </c>
      <c r="I59" s="23">
        <f t="shared" si="13"/>
        <v>23237280</v>
      </c>
      <c r="J59" s="24">
        <f t="shared" si="11"/>
        <v>48500</v>
      </c>
      <c r="K59" s="25">
        <f t="shared" si="14"/>
        <v>1694000.0000000002</v>
      </c>
      <c r="L59" s="45" t="s">
        <v>24</v>
      </c>
    </row>
    <row r="60" spans="1:12" x14ac:dyDescent="0.25">
      <c r="A60" s="16">
        <v>59</v>
      </c>
      <c r="B60" s="16">
        <v>2903</v>
      </c>
      <c r="C60" s="16">
        <v>29</v>
      </c>
      <c r="D60" s="34" t="s">
        <v>14</v>
      </c>
      <c r="E60" s="33">
        <v>440</v>
      </c>
      <c r="F60" s="21">
        <f t="shared" si="10"/>
        <v>484.00000000000006</v>
      </c>
      <c r="G60" s="22">
        <v>48900</v>
      </c>
      <c r="H60" s="23">
        <f t="shared" si="12"/>
        <v>21516000</v>
      </c>
      <c r="I60" s="23">
        <f t="shared" si="13"/>
        <v>23237280</v>
      </c>
      <c r="J60" s="24">
        <f t="shared" si="11"/>
        <v>48500</v>
      </c>
      <c r="K60" s="25">
        <f t="shared" si="14"/>
        <v>1694000.0000000002</v>
      </c>
      <c r="L60" s="45" t="s">
        <v>24</v>
      </c>
    </row>
    <row r="61" spans="1:12" x14ac:dyDescent="0.25">
      <c r="A61" s="16">
        <v>60</v>
      </c>
      <c r="B61" s="16">
        <v>2904</v>
      </c>
      <c r="C61" s="16">
        <v>29</v>
      </c>
      <c r="D61" s="34" t="s">
        <v>15</v>
      </c>
      <c r="E61" s="33">
        <v>560</v>
      </c>
      <c r="F61" s="21">
        <f t="shared" si="10"/>
        <v>616</v>
      </c>
      <c r="G61" s="22">
        <v>48900</v>
      </c>
      <c r="H61" s="23">
        <f t="shared" si="12"/>
        <v>27384000</v>
      </c>
      <c r="I61" s="23">
        <f t="shared" si="13"/>
        <v>29574720.000000004</v>
      </c>
      <c r="J61" s="24">
        <f t="shared" si="11"/>
        <v>61500</v>
      </c>
      <c r="K61" s="25">
        <f t="shared" si="14"/>
        <v>2156000</v>
      </c>
      <c r="L61" s="45" t="s">
        <v>24</v>
      </c>
    </row>
    <row r="62" spans="1:12" x14ac:dyDescent="0.25">
      <c r="A62" s="16">
        <v>61</v>
      </c>
      <c r="B62" s="16">
        <v>2907</v>
      </c>
      <c r="C62" s="16">
        <v>29</v>
      </c>
      <c r="D62" s="34" t="s">
        <v>15</v>
      </c>
      <c r="E62" s="33">
        <v>620</v>
      </c>
      <c r="F62" s="21">
        <f t="shared" si="10"/>
        <v>682</v>
      </c>
      <c r="G62" s="22">
        <v>48900</v>
      </c>
      <c r="H62" s="23">
        <f t="shared" si="12"/>
        <v>30318000</v>
      </c>
      <c r="I62" s="23">
        <f t="shared" si="13"/>
        <v>32743440.000000004</v>
      </c>
      <c r="J62" s="24">
        <f t="shared" si="11"/>
        <v>68000</v>
      </c>
      <c r="K62" s="25">
        <f t="shared" si="14"/>
        <v>2387000</v>
      </c>
      <c r="L62" s="45" t="s">
        <v>24</v>
      </c>
    </row>
    <row r="63" spans="1:12" x14ac:dyDescent="0.25">
      <c r="A63" s="16">
        <v>62</v>
      </c>
      <c r="B63" s="16">
        <v>3001</v>
      </c>
      <c r="C63" s="16">
        <v>30</v>
      </c>
      <c r="D63" s="34" t="s">
        <v>15</v>
      </c>
      <c r="E63" s="33">
        <v>560</v>
      </c>
      <c r="F63" s="21">
        <f t="shared" si="10"/>
        <v>616</v>
      </c>
      <c r="G63" s="22">
        <v>49050</v>
      </c>
      <c r="H63" s="23">
        <f t="shared" si="12"/>
        <v>27468000</v>
      </c>
      <c r="I63" s="23">
        <f t="shared" si="13"/>
        <v>29665440.000000004</v>
      </c>
      <c r="J63" s="24">
        <f t="shared" si="11"/>
        <v>62000</v>
      </c>
      <c r="K63" s="25">
        <f t="shared" si="14"/>
        <v>2156000</v>
      </c>
      <c r="L63" s="45" t="s">
        <v>24</v>
      </c>
    </row>
    <row r="64" spans="1:12" x14ac:dyDescent="0.25">
      <c r="A64" s="16">
        <v>63</v>
      </c>
      <c r="B64" s="16">
        <v>3002</v>
      </c>
      <c r="C64" s="16">
        <v>30</v>
      </c>
      <c r="D64" s="34" t="s">
        <v>14</v>
      </c>
      <c r="E64" s="33">
        <v>440</v>
      </c>
      <c r="F64" s="21">
        <f t="shared" si="10"/>
        <v>484.00000000000006</v>
      </c>
      <c r="G64" s="22">
        <v>49050</v>
      </c>
      <c r="H64" s="23">
        <f t="shared" si="12"/>
        <v>21582000</v>
      </c>
      <c r="I64" s="23">
        <f t="shared" si="13"/>
        <v>23308560</v>
      </c>
      <c r="J64" s="24">
        <f t="shared" si="11"/>
        <v>48500</v>
      </c>
      <c r="K64" s="25">
        <f t="shared" si="14"/>
        <v>1694000.0000000002</v>
      </c>
      <c r="L64" s="45" t="s">
        <v>24</v>
      </c>
    </row>
    <row r="65" spans="1:16" x14ac:dyDescent="0.25">
      <c r="A65" s="16">
        <v>64</v>
      </c>
      <c r="B65" s="16">
        <v>3003</v>
      </c>
      <c r="C65" s="16">
        <v>30</v>
      </c>
      <c r="D65" s="34" t="s">
        <v>14</v>
      </c>
      <c r="E65" s="33">
        <v>440</v>
      </c>
      <c r="F65" s="21">
        <f t="shared" si="10"/>
        <v>484.00000000000006</v>
      </c>
      <c r="G65" s="22">
        <v>49050</v>
      </c>
      <c r="H65" s="23">
        <f t="shared" si="12"/>
        <v>21582000</v>
      </c>
      <c r="I65" s="23">
        <f t="shared" si="13"/>
        <v>23308560</v>
      </c>
      <c r="J65" s="24">
        <f t="shared" si="11"/>
        <v>48500</v>
      </c>
      <c r="K65" s="25">
        <f t="shared" si="14"/>
        <v>1694000.0000000002</v>
      </c>
      <c r="L65" s="45" t="s">
        <v>24</v>
      </c>
    </row>
    <row r="66" spans="1:16" x14ac:dyDescent="0.25">
      <c r="A66" s="16">
        <v>65</v>
      </c>
      <c r="B66" s="16">
        <v>3004</v>
      </c>
      <c r="C66" s="16">
        <v>30</v>
      </c>
      <c r="D66" s="34" t="s">
        <v>15</v>
      </c>
      <c r="E66" s="33">
        <v>560</v>
      </c>
      <c r="F66" s="21">
        <f t="shared" si="10"/>
        <v>616</v>
      </c>
      <c r="G66" s="22">
        <v>49050</v>
      </c>
      <c r="H66" s="23">
        <f t="shared" si="12"/>
        <v>27468000</v>
      </c>
      <c r="I66" s="23">
        <f t="shared" si="13"/>
        <v>29665440.000000004</v>
      </c>
      <c r="J66" s="24">
        <f t="shared" si="11"/>
        <v>62000</v>
      </c>
      <c r="K66" s="25">
        <f t="shared" si="14"/>
        <v>2156000</v>
      </c>
      <c r="L66" s="45" t="s">
        <v>24</v>
      </c>
      <c r="M66">
        <v>25714286</v>
      </c>
      <c r="N66">
        <v>1543000</v>
      </c>
      <c r="O66">
        <f>M66+N66+30000</f>
        <v>27287286</v>
      </c>
      <c r="P66">
        <f>O66/E66</f>
        <v>48727.296428571426</v>
      </c>
    </row>
    <row r="67" spans="1:16" x14ac:dyDescent="0.25">
      <c r="A67" s="16">
        <v>66</v>
      </c>
      <c r="B67" s="16">
        <v>3101</v>
      </c>
      <c r="C67" s="16">
        <v>31</v>
      </c>
      <c r="D67" s="34" t="s">
        <v>15</v>
      </c>
      <c r="E67" s="33">
        <v>560</v>
      </c>
      <c r="F67" s="21">
        <f t="shared" si="10"/>
        <v>616</v>
      </c>
      <c r="G67" s="22">
        <v>49200</v>
      </c>
      <c r="H67" s="23">
        <f t="shared" si="12"/>
        <v>27552000</v>
      </c>
      <c r="I67" s="23">
        <f t="shared" si="13"/>
        <v>29756160.000000004</v>
      </c>
      <c r="J67" s="24">
        <f t="shared" si="11"/>
        <v>62000</v>
      </c>
      <c r="K67" s="25">
        <f t="shared" si="14"/>
        <v>2156000</v>
      </c>
      <c r="L67" s="45" t="s">
        <v>24</v>
      </c>
    </row>
    <row r="68" spans="1:16" x14ac:dyDescent="0.25">
      <c r="A68" s="16">
        <v>67</v>
      </c>
      <c r="B68" s="16">
        <v>3102</v>
      </c>
      <c r="C68" s="16">
        <v>31</v>
      </c>
      <c r="D68" s="34" t="s">
        <v>14</v>
      </c>
      <c r="E68" s="33">
        <v>440</v>
      </c>
      <c r="F68" s="21">
        <f t="shared" si="10"/>
        <v>484.00000000000006</v>
      </c>
      <c r="G68" s="22">
        <v>49200</v>
      </c>
      <c r="H68" s="23">
        <f t="shared" si="12"/>
        <v>21648000</v>
      </c>
      <c r="I68" s="23">
        <f t="shared" si="13"/>
        <v>23379840</v>
      </c>
      <c r="J68" s="24">
        <f t="shared" si="11"/>
        <v>48500</v>
      </c>
      <c r="K68" s="25">
        <f t="shared" si="14"/>
        <v>1694000.0000000002</v>
      </c>
      <c r="L68" s="45" t="s">
        <v>24</v>
      </c>
    </row>
    <row r="69" spans="1:16" x14ac:dyDescent="0.25">
      <c r="A69" s="16">
        <v>68</v>
      </c>
      <c r="B69" s="16">
        <v>3103</v>
      </c>
      <c r="C69" s="16">
        <v>31</v>
      </c>
      <c r="D69" s="34" t="s">
        <v>14</v>
      </c>
      <c r="E69" s="33">
        <v>440</v>
      </c>
      <c r="F69" s="21">
        <f t="shared" si="10"/>
        <v>484.00000000000006</v>
      </c>
      <c r="G69" s="22">
        <v>49200</v>
      </c>
      <c r="H69" s="23">
        <f t="shared" si="12"/>
        <v>21648000</v>
      </c>
      <c r="I69" s="23">
        <f t="shared" si="13"/>
        <v>23379840</v>
      </c>
      <c r="J69" s="24">
        <f t="shared" si="11"/>
        <v>48500</v>
      </c>
      <c r="K69" s="25">
        <f t="shared" si="14"/>
        <v>1694000.0000000002</v>
      </c>
      <c r="L69" s="45" t="s">
        <v>24</v>
      </c>
    </row>
    <row r="70" spans="1:16" x14ac:dyDescent="0.25">
      <c r="A70" s="16">
        <v>69</v>
      </c>
      <c r="B70" s="16">
        <v>3104</v>
      </c>
      <c r="C70" s="16">
        <v>31</v>
      </c>
      <c r="D70" s="34" t="s">
        <v>15</v>
      </c>
      <c r="E70" s="33">
        <v>560</v>
      </c>
      <c r="F70" s="21">
        <f t="shared" si="10"/>
        <v>616</v>
      </c>
      <c r="G70" s="22">
        <v>49200</v>
      </c>
      <c r="H70" s="23">
        <f t="shared" si="12"/>
        <v>27552000</v>
      </c>
      <c r="I70" s="23">
        <f t="shared" si="13"/>
        <v>29756160.000000004</v>
      </c>
      <c r="J70" s="24">
        <f t="shared" si="11"/>
        <v>62000</v>
      </c>
      <c r="K70" s="25">
        <f t="shared" si="14"/>
        <v>2156000</v>
      </c>
      <c r="L70" s="45" t="s">
        <v>24</v>
      </c>
    </row>
    <row r="71" spans="1:16" x14ac:dyDescent="0.25">
      <c r="A71" s="16">
        <v>70</v>
      </c>
      <c r="B71" s="16">
        <v>3201</v>
      </c>
      <c r="C71" s="16">
        <v>32</v>
      </c>
      <c r="D71" s="34" t="s">
        <v>15</v>
      </c>
      <c r="E71" s="33">
        <v>560</v>
      </c>
      <c r="F71" s="21">
        <f t="shared" si="10"/>
        <v>616</v>
      </c>
      <c r="G71" s="22">
        <v>49350</v>
      </c>
      <c r="H71" s="23">
        <f t="shared" si="12"/>
        <v>27636000</v>
      </c>
      <c r="I71" s="23">
        <f t="shared" si="13"/>
        <v>29846880.000000004</v>
      </c>
      <c r="J71" s="24">
        <f t="shared" si="11"/>
        <v>62000</v>
      </c>
      <c r="K71" s="25">
        <f t="shared" si="14"/>
        <v>2156000</v>
      </c>
      <c r="L71" s="45" t="s">
        <v>24</v>
      </c>
    </row>
    <row r="72" spans="1:16" x14ac:dyDescent="0.25">
      <c r="A72" s="16">
        <v>71</v>
      </c>
      <c r="B72" s="16">
        <v>3202</v>
      </c>
      <c r="C72" s="16">
        <v>32</v>
      </c>
      <c r="D72" s="34" t="s">
        <v>14</v>
      </c>
      <c r="E72" s="33">
        <v>440</v>
      </c>
      <c r="F72" s="21">
        <f t="shared" si="10"/>
        <v>484.00000000000006</v>
      </c>
      <c r="G72" s="22">
        <v>49350</v>
      </c>
      <c r="H72" s="23">
        <f t="shared" si="12"/>
        <v>21714000</v>
      </c>
      <c r="I72" s="23">
        <f t="shared" si="13"/>
        <v>23451120</v>
      </c>
      <c r="J72" s="24">
        <f t="shared" si="11"/>
        <v>49000</v>
      </c>
      <c r="K72" s="25">
        <f t="shared" si="14"/>
        <v>1694000.0000000002</v>
      </c>
      <c r="L72" s="45" t="s">
        <v>24</v>
      </c>
    </row>
    <row r="73" spans="1:16" x14ac:dyDescent="0.25">
      <c r="A73" s="16">
        <v>72</v>
      </c>
      <c r="B73" s="16">
        <v>3203</v>
      </c>
      <c r="C73" s="16">
        <v>32</v>
      </c>
      <c r="D73" s="34" t="s">
        <v>14</v>
      </c>
      <c r="E73" s="33">
        <v>440</v>
      </c>
      <c r="F73" s="21">
        <f t="shared" ref="F73:F127" si="15">E73*1.1</f>
        <v>484.00000000000006</v>
      </c>
      <c r="G73" s="22">
        <v>49350</v>
      </c>
      <c r="H73" s="23">
        <f t="shared" si="12"/>
        <v>21714000</v>
      </c>
      <c r="I73" s="23">
        <f t="shared" si="13"/>
        <v>23451120</v>
      </c>
      <c r="J73" s="24">
        <f t="shared" ref="J73:J127" si="16">MROUND((I73*0.025/12),500)</f>
        <v>49000</v>
      </c>
      <c r="K73" s="25">
        <f t="shared" si="14"/>
        <v>1694000.0000000002</v>
      </c>
      <c r="L73" s="45" t="s">
        <v>24</v>
      </c>
    </row>
    <row r="74" spans="1:16" x14ac:dyDescent="0.25">
      <c r="A74" s="16">
        <v>73</v>
      </c>
      <c r="B74" s="16">
        <v>3204</v>
      </c>
      <c r="C74" s="16">
        <v>32</v>
      </c>
      <c r="D74" s="34" t="s">
        <v>15</v>
      </c>
      <c r="E74" s="33">
        <v>560</v>
      </c>
      <c r="F74" s="21">
        <f t="shared" si="15"/>
        <v>616</v>
      </c>
      <c r="G74" s="22">
        <v>49350</v>
      </c>
      <c r="H74" s="23">
        <f t="shared" si="12"/>
        <v>27636000</v>
      </c>
      <c r="I74" s="23">
        <f t="shared" ref="I74:I128" si="17">H74*1.08</f>
        <v>29846880.000000004</v>
      </c>
      <c r="J74" s="24">
        <f t="shared" si="16"/>
        <v>62000</v>
      </c>
      <c r="K74" s="25">
        <f t="shared" ref="K74:K128" si="18">F74*3500</f>
        <v>2156000</v>
      </c>
      <c r="L74" s="45" t="s">
        <v>24</v>
      </c>
    </row>
    <row r="75" spans="1:16" x14ac:dyDescent="0.25">
      <c r="A75" s="16">
        <v>74</v>
      </c>
      <c r="B75" s="16">
        <v>3301</v>
      </c>
      <c r="C75" s="16">
        <v>33</v>
      </c>
      <c r="D75" s="34" t="s">
        <v>15</v>
      </c>
      <c r="E75" s="33">
        <v>560</v>
      </c>
      <c r="F75" s="21">
        <f t="shared" si="15"/>
        <v>616</v>
      </c>
      <c r="G75" s="22">
        <v>49500</v>
      </c>
      <c r="H75" s="23">
        <f t="shared" ref="H75:H133" si="19">E75*G75</f>
        <v>27720000</v>
      </c>
      <c r="I75" s="23">
        <f t="shared" si="17"/>
        <v>29937600.000000004</v>
      </c>
      <c r="J75" s="24">
        <f t="shared" si="16"/>
        <v>62500</v>
      </c>
      <c r="K75" s="25">
        <f t="shared" si="18"/>
        <v>2156000</v>
      </c>
      <c r="L75" s="45" t="s">
        <v>24</v>
      </c>
    </row>
    <row r="76" spans="1:16" x14ac:dyDescent="0.25">
      <c r="A76" s="16">
        <v>75</v>
      </c>
      <c r="B76" s="16">
        <v>3302</v>
      </c>
      <c r="C76" s="16">
        <v>33</v>
      </c>
      <c r="D76" s="34" t="s">
        <v>14</v>
      </c>
      <c r="E76" s="33">
        <v>440</v>
      </c>
      <c r="F76" s="21">
        <f t="shared" si="15"/>
        <v>484.00000000000006</v>
      </c>
      <c r="G76" s="22">
        <v>49500</v>
      </c>
      <c r="H76" s="23">
        <f t="shared" si="19"/>
        <v>21780000</v>
      </c>
      <c r="I76" s="23">
        <f t="shared" si="17"/>
        <v>23522400</v>
      </c>
      <c r="J76" s="24">
        <f t="shared" si="16"/>
        <v>49000</v>
      </c>
      <c r="K76" s="25">
        <f t="shared" si="18"/>
        <v>1694000.0000000002</v>
      </c>
      <c r="L76" s="45" t="s">
        <v>24</v>
      </c>
    </row>
    <row r="77" spans="1:16" x14ac:dyDescent="0.25">
      <c r="A77" s="16">
        <v>76</v>
      </c>
      <c r="B77" s="16">
        <v>3303</v>
      </c>
      <c r="C77" s="16">
        <v>33</v>
      </c>
      <c r="D77" s="34" t="s">
        <v>14</v>
      </c>
      <c r="E77" s="33">
        <v>440</v>
      </c>
      <c r="F77" s="21">
        <f t="shared" si="15"/>
        <v>484.00000000000006</v>
      </c>
      <c r="G77" s="22">
        <v>49500</v>
      </c>
      <c r="H77" s="23">
        <f t="shared" si="19"/>
        <v>21780000</v>
      </c>
      <c r="I77" s="23">
        <f t="shared" si="17"/>
        <v>23522400</v>
      </c>
      <c r="J77" s="24">
        <f t="shared" si="16"/>
        <v>49000</v>
      </c>
      <c r="K77" s="25">
        <f t="shared" si="18"/>
        <v>1694000.0000000002</v>
      </c>
      <c r="L77" s="45" t="s">
        <v>24</v>
      </c>
    </row>
    <row r="78" spans="1:16" x14ac:dyDescent="0.25">
      <c r="A78" s="16">
        <v>77</v>
      </c>
      <c r="B78" s="16">
        <v>3304</v>
      </c>
      <c r="C78" s="16">
        <v>33</v>
      </c>
      <c r="D78" s="34" t="s">
        <v>15</v>
      </c>
      <c r="E78" s="33">
        <v>560</v>
      </c>
      <c r="F78" s="21">
        <f t="shared" si="15"/>
        <v>616</v>
      </c>
      <c r="G78" s="22">
        <v>49500</v>
      </c>
      <c r="H78" s="23">
        <f t="shared" si="19"/>
        <v>27720000</v>
      </c>
      <c r="I78" s="23">
        <f t="shared" si="17"/>
        <v>29937600.000000004</v>
      </c>
      <c r="J78" s="24">
        <f t="shared" si="16"/>
        <v>62500</v>
      </c>
      <c r="K78" s="25">
        <f t="shared" si="18"/>
        <v>2156000</v>
      </c>
      <c r="L78" s="45" t="s">
        <v>24</v>
      </c>
    </row>
    <row r="79" spans="1:16" x14ac:dyDescent="0.25">
      <c r="A79" s="16">
        <v>78</v>
      </c>
      <c r="B79" s="16">
        <v>3306</v>
      </c>
      <c r="C79" s="16">
        <v>33</v>
      </c>
      <c r="D79" s="34" t="s">
        <v>15</v>
      </c>
      <c r="E79" s="33">
        <v>620</v>
      </c>
      <c r="F79" s="21">
        <f t="shared" si="15"/>
        <v>682</v>
      </c>
      <c r="G79" s="22">
        <v>49500</v>
      </c>
      <c r="H79" s="23">
        <f t="shared" si="19"/>
        <v>30690000</v>
      </c>
      <c r="I79" s="23">
        <f t="shared" si="17"/>
        <v>33145200.000000004</v>
      </c>
      <c r="J79" s="24">
        <f t="shared" si="16"/>
        <v>69000</v>
      </c>
      <c r="K79" s="25">
        <f t="shared" si="18"/>
        <v>2387000</v>
      </c>
      <c r="L79" s="45" t="s">
        <v>24</v>
      </c>
    </row>
    <row r="80" spans="1:16" x14ac:dyDescent="0.25">
      <c r="A80" s="16">
        <v>79</v>
      </c>
      <c r="B80" s="16">
        <v>3307</v>
      </c>
      <c r="C80" s="16">
        <v>33</v>
      </c>
      <c r="D80" s="34" t="s">
        <v>15</v>
      </c>
      <c r="E80" s="33">
        <v>620</v>
      </c>
      <c r="F80" s="21">
        <f t="shared" si="15"/>
        <v>682</v>
      </c>
      <c r="G80" s="22">
        <v>49500</v>
      </c>
      <c r="H80" s="23">
        <f t="shared" si="19"/>
        <v>30690000</v>
      </c>
      <c r="I80" s="23">
        <f t="shared" si="17"/>
        <v>33145200.000000004</v>
      </c>
      <c r="J80" s="24">
        <f t="shared" si="16"/>
        <v>69000</v>
      </c>
      <c r="K80" s="25">
        <f t="shared" si="18"/>
        <v>2387000</v>
      </c>
      <c r="L80" s="45" t="s">
        <v>24</v>
      </c>
    </row>
    <row r="81" spans="1:12" x14ac:dyDescent="0.25">
      <c r="A81" s="16">
        <v>80</v>
      </c>
      <c r="B81" s="16">
        <v>3401</v>
      </c>
      <c r="C81" s="16">
        <v>34</v>
      </c>
      <c r="D81" s="34" t="s">
        <v>15</v>
      </c>
      <c r="E81" s="33">
        <v>560</v>
      </c>
      <c r="F81" s="21">
        <f t="shared" si="15"/>
        <v>616</v>
      </c>
      <c r="G81" s="22">
        <v>49650</v>
      </c>
      <c r="H81" s="23">
        <f t="shared" si="19"/>
        <v>27804000</v>
      </c>
      <c r="I81" s="23">
        <f t="shared" si="17"/>
        <v>30028320.000000004</v>
      </c>
      <c r="J81" s="24">
        <f t="shared" si="16"/>
        <v>62500</v>
      </c>
      <c r="K81" s="25">
        <f t="shared" si="18"/>
        <v>2156000</v>
      </c>
      <c r="L81" s="45" t="s">
        <v>24</v>
      </c>
    </row>
    <row r="82" spans="1:12" x14ac:dyDescent="0.25">
      <c r="A82" s="16">
        <v>81</v>
      </c>
      <c r="B82" s="16">
        <v>3402</v>
      </c>
      <c r="C82" s="16">
        <v>34</v>
      </c>
      <c r="D82" s="34" t="s">
        <v>14</v>
      </c>
      <c r="E82" s="33">
        <v>440</v>
      </c>
      <c r="F82" s="21">
        <f t="shared" si="15"/>
        <v>484.00000000000006</v>
      </c>
      <c r="G82" s="22">
        <v>49650</v>
      </c>
      <c r="H82" s="23">
        <f t="shared" si="19"/>
        <v>21846000</v>
      </c>
      <c r="I82" s="23">
        <f t="shared" si="17"/>
        <v>23593680</v>
      </c>
      <c r="J82" s="24">
        <f t="shared" si="16"/>
        <v>49000</v>
      </c>
      <c r="K82" s="25">
        <f t="shared" si="18"/>
        <v>1694000.0000000002</v>
      </c>
      <c r="L82" s="45" t="s">
        <v>24</v>
      </c>
    </row>
    <row r="83" spans="1:12" x14ac:dyDescent="0.25">
      <c r="A83" s="16">
        <v>82</v>
      </c>
      <c r="B83" s="16">
        <v>3403</v>
      </c>
      <c r="C83" s="16">
        <v>34</v>
      </c>
      <c r="D83" s="34" t="s">
        <v>14</v>
      </c>
      <c r="E83" s="33">
        <v>440</v>
      </c>
      <c r="F83" s="21">
        <f t="shared" si="15"/>
        <v>484.00000000000006</v>
      </c>
      <c r="G83" s="22">
        <v>49650</v>
      </c>
      <c r="H83" s="23">
        <f t="shared" si="19"/>
        <v>21846000</v>
      </c>
      <c r="I83" s="23">
        <f t="shared" si="17"/>
        <v>23593680</v>
      </c>
      <c r="J83" s="24">
        <f t="shared" si="16"/>
        <v>49000</v>
      </c>
      <c r="K83" s="25">
        <f t="shared" si="18"/>
        <v>1694000.0000000002</v>
      </c>
      <c r="L83" s="45" t="s">
        <v>24</v>
      </c>
    </row>
    <row r="84" spans="1:12" x14ac:dyDescent="0.25">
      <c r="A84" s="16">
        <v>83</v>
      </c>
      <c r="B84" s="16">
        <v>3404</v>
      </c>
      <c r="C84" s="16">
        <v>34</v>
      </c>
      <c r="D84" s="34" t="s">
        <v>15</v>
      </c>
      <c r="E84" s="33">
        <v>560</v>
      </c>
      <c r="F84" s="21">
        <f t="shared" si="15"/>
        <v>616</v>
      </c>
      <c r="G84" s="22">
        <v>49650</v>
      </c>
      <c r="H84" s="23">
        <f t="shared" si="19"/>
        <v>27804000</v>
      </c>
      <c r="I84" s="23">
        <f t="shared" si="17"/>
        <v>30028320.000000004</v>
      </c>
      <c r="J84" s="24">
        <f t="shared" si="16"/>
        <v>62500</v>
      </c>
      <c r="K84" s="25">
        <f t="shared" si="18"/>
        <v>2156000</v>
      </c>
      <c r="L84" s="45" t="s">
        <v>24</v>
      </c>
    </row>
    <row r="85" spans="1:12" x14ac:dyDescent="0.25">
      <c r="A85" s="16">
        <v>84</v>
      </c>
      <c r="B85" s="16">
        <v>3501</v>
      </c>
      <c r="C85" s="16">
        <v>35</v>
      </c>
      <c r="D85" s="34" t="s">
        <v>15</v>
      </c>
      <c r="E85" s="33">
        <v>560</v>
      </c>
      <c r="F85" s="21">
        <f t="shared" si="15"/>
        <v>616</v>
      </c>
      <c r="G85" s="22">
        <v>49800</v>
      </c>
      <c r="H85" s="23">
        <f t="shared" si="19"/>
        <v>27888000</v>
      </c>
      <c r="I85" s="23">
        <f t="shared" si="17"/>
        <v>30119040.000000004</v>
      </c>
      <c r="J85" s="24">
        <f t="shared" si="16"/>
        <v>62500</v>
      </c>
      <c r="K85" s="25">
        <f t="shared" si="18"/>
        <v>2156000</v>
      </c>
      <c r="L85" s="45" t="s">
        <v>24</v>
      </c>
    </row>
    <row r="86" spans="1:12" x14ac:dyDescent="0.25">
      <c r="A86" s="16">
        <v>85</v>
      </c>
      <c r="B86" s="16">
        <v>3502</v>
      </c>
      <c r="C86" s="16">
        <v>35</v>
      </c>
      <c r="D86" s="34" t="s">
        <v>14</v>
      </c>
      <c r="E86" s="33">
        <v>440</v>
      </c>
      <c r="F86" s="21">
        <f t="shared" si="15"/>
        <v>484.00000000000006</v>
      </c>
      <c r="G86" s="22">
        <v>49800</v>
      </c>
      <c r="H86" s="23">
        <f t="shared" si="19"/>
        <v>21912000</v>
      </c>
      <c r="I86" s="23">
        <f t="shared" si="17"/>
        <v>23664960</v>
      </c>
      <c r="J86" s="24">
        <f t="shared" si="16"/>
        <v>49500</v>
      </c>
      <c r="K86" s="25">
        <f t="shared" si="18"/>
        <v>1694000.0000000002</v>
      </c>
      <c r="L86" s="45" t="s">
        <v>24</v>
      </c>
    </row>
    <row r="87" spans="1:12" x14ac:dyDescent="0.25">
      <c r="A87" s="16">
        <v>86</v>
      </c>
      <c r="B87" s="16">
        <v>3503</v>
      </c>
      <c r="C87" s="16">
        <v>35</v>
      </c>
      <c r="D87" s="34" t="s">
        <v>14</v>
      </c>
      <c r="E87" s="33">
        <v>440</v>
      </c>
      <c r="F87" s="21">
        <f t="shared" si="15"/>
        <v>484.00000000000006</v>
      </c>
      <c r="G87" s="22">
        <v>49800</v>
      </c>
      <c r="H87" s="23">
        <f t="shared" si="19"/>
        <v>21912000</v>
      </c>
      <c r="I87" s="23">
        <f t="shared" si="17"/>
        <v>23664960</v>
      </c>
      <c r="J87" s="24">
        <f t="shared" si="16"/>
        <v>49500</v>
      </c>
      <c r="K87" s="25">
        <f t="shared" si="18"/>
        <v>1694000.0000000002</v>
      </c>
      <c r="L87" s="45" t="s">
        <v>24</v>
      </c>
    </row>
    <row r="88" spans="1:12" x14ac:dyDescent="0.25">
      <c r="A88" s="16">
        <v>87</v>
      </c>
      <c r="B88" s="16">
        <v>3504</v>
      </c>
      <c r="C88" s="16">
        <v>35</v>
      </c>
      <c r="D88" s="34" t="s">
        <v>15</v>
      </c>
      <c r="E88" s="33">
        <v>560</v>
      </c>
      <c r="F88" s="21">
        <f t="shared" si="15"/>
        <v>616</v>
      </c>
      <c r="G88" s="22">
        <v>49800</v>
      </c>
      <c r="H88" s="23">
        <f t="shared" si="19"/>
        <v>27888000</v>
      </c>
      <c r="I88" s="23">
        <f t="shared" si="17"/>
        <v>30119040.000000004</v>
      </c>
      <c r="J88" s="24">
        <f t="shared" si="16"/>
        <v>62500</v>
      </c>
      <c r="K88" s="25">
        <f t="shared" si="18"/>
        <v>2156000</v>
      </c>
      <c r="L88" s="45" t="s">
        <v>24</v>
      </c>
    </row>
    <row r="89" spans="1:12" x14ac:dyDescent="0.25">
      <c r="A89" s="16">
        <v>88</v>
      </c>
      <c r="B89" s="16">
        <v>3506</v>
      </c>
      <c r="C89" s="16">
        <v>35</v>
      </c>
      <c r="D89" s="34" t="s">
        <v>15</v>
      </c>
      <c r="E89" s="33">
        <v>620</v>
      </c>
      <c r="F89" s="21">
        <f t="shared" si="15"/>
        <v>682</v>
      </c>
      <c r="G89" s="22">
        <v>49800</v>
      </c>
      <c r="H89" s="23">
        <f t="shared" si="19"/>
        <v>30876000</v>
      </c>
      <c r="I89" s="23">
        <f t="shared" si="17"/>
        <v>33346080.000000004</v>
      </c>
      <c r="J89" s="24">
        <f t="shared" si="16"/>
        <v>69500</v>
      </c>
      <c r="K89" s="25">
        <f t="shared" si="18"/>
        <v>2387000</v>
      </c>
      <c r="L89" s="45" t="s">
        <v>24</v>
      </c>
    </row>
    <row r="90" spans="1:12" x14ac:dyDescent="0.25">
      <c r="A90" s="16">
        <v>89</v>
      </c>
      <c r="B90" s="16">
        <v>3507</v>
      </c>
      <c r="C90" s="16">
        <v>35</v>
      </c>
      <c r="D90" s="34" t="s">
        <v>15</v>
      </c>
      <c r="E90" s="33">
        <v>620</v>
      </c>
      <c r="F90" s="21">
        <f t="shared" si="15"/>
        <v>682</v>
      </c>
      <c r="G90" s="22">
        <v>49800</v>
      </c>
      <c r="H90" s="23">
        <f t="shared" si="19"/>
        <v>30876000</v>
      </c>
      <c r="I90" s="23">
        <f t="shared" si="17"/>
        <v>33346080.000000004</v>
      </c>
      <c r="J90" s="24">
        <f t="shared" si="16"/>
        <v>69500</v>
      </c>
      <c r="K90" s="25">
        <f t="shared" si="18"/>
        <v>2387000</v>
      </c>
      <c r="L90" s="45" t="s">
        <v>24</v>
      </c>
    </row>
    <row r="91" spans="1:12" x14ac:dyDescent="0.25">
      <c r="A91" s="16">
        <v>90</v>
      </c>
      <c r="B91" s="16">
        <v>3508</v>
      </c>
      <c r="C91" s="16">
        <v>35</v>
      </c>
      <c r="D91" s="21" t="s">
        <v>16</v>
      </c>
      <c r="E91" s="21">
        <v>870</v>
      </c>
      <c r="F91" s="21">
        <f t="shared" si="15"/>
        <v>957.00000000000011</v>
      </c>
      <c r="G91" s="22">
        <v>49800</v>
      </c>
      <c r="H91" s="23">
        <f t="shared" si="19"/>
        <v>43326000</v>
      </c>
      <c r="I91" s="23">
        <f t="shared" si="17"/>
        <v>46792080</v>
      </c>
      <c r="J91" s="24">
        <f t="shared" si="16"/>
        <v>97500</v>
      </c>
      <c r="K91" s="25">
        <f t="shared" si="18"/>
        <v>3349500.0000000005</v>
      </c>
      <c r="L91" s="45" t="s">
        <v>24</v>
      </c>
    </row>
    <row r="92" spans="1:12" x14ac:dyDescent="0.25">
      <c r="A92" s="16">
        <v>91</v>
      </c>
      <c r="B92" s="16">
        <v>3601</v>
      </c>
      <c r="C92" s="16">
        <v>36</v>
      </c>
      <c r="D92" s="34" t="s">
        <v>15</v>
      </c>
      <c r="E92" s="33">
        <v>560</v>
      </c>
      <c r="F92" s="21">
        <f t="shared" si="15"/>
        <v>616</v>
      </c>
      <c r="G92" s="22">
        <v>49950</v>
      </c>
      <c r="H92" s="23">
        <f t="shared" si="19"/>
        <v>27972000</v>
      </c>
      <c r="I92" s="23">
        <f t="shared" si="17"/>
        <v>30209760.000000004</v>
      </c>
      <c r="J92" s="24">
        <f t="shared" si="16"/>
        <v>63000</v>
      </c>
      <c r="K92" s="25">
        <f t="shared" si="18"/>
        <v>2156000</v>
      </c>
      <c r="L92" s="45" t="s">
        <v>24</v>
      </c>
    </row>
    <row r="93" spans="1:12" x14ac:dyDescent="0.25">
      <c r="A93" s="16">
        <v>92</v>
      </c>
      <c r="B93" s="16">
        <v>3602</v>
      </c>
      <c r="C93" s="16">
        <v>36</v>
      </c>
      <c r="D93" s="34" t="s">
        <v>14</v>
      </c>
      <c r="E93" s="33">
        <v>440</v>
      </c>
      <c r="F93" s="21">
        <f t="shared" si="15"/>
        <v>484.00000000000006</v>
      </c>
      <c r="G93" s="22">
        <v>49950</v>
      </c>
      <c r="H93" s="23">
        <f t="shared" si="19"/>
        <v>21978000</v>
      </c>
      <c r="I93" s="23">
        <f t="shared" si="17"/>
        <v>23736240</v>
      </c>
      <c r="J93" s="24">
        <f t="shared" si="16"/>
        <v>49500</v>
      </c>
      <c r="K93" s="25">
        <f t="shared" si="18"/>
        <v>1694000.0000000002</v>
      </c>
      <c r="L93" s="45" t="s">
        <v>24</v>
      </c>
    </row>
    <row r="94" spans="1:12" x14ac:dyDescent="0.25">
      <c r="A94" s="16">
        <v>93</v>
      </c>
      <c r="B94" s="16">
        <v>3603</v>
      </c>
      <c r="C94" s="16">
        <v>36</v>
      </c>
      <c r="D94" s="34" t="s">
        <v>14</v>
      </c>
      <c r="E94" s="33">
        <v>440</v>
      </c>
      <c r="F94" s="21">
        <f t="shared" si="15"/>
        <v>484.00000000000006</v>
      </c>
      <c r="G94" s="22">
        <v>49950</v>
      </c>
      <c r="H94" s="23">
        <f t="shared" si="19"/>
        <v>21978000</v>
      </c>
      <c r="I94" s="23">
        <f t="shared" si="17"/>
        <v>23736240</v>
      </c>
      <c r="J94" s="24">
        <f t="shared" si="16"/>
        <v>49500</v>
      </c>
      <c r="K94" s="25">
        <f t="shared" si="18"/>
        <v>1694000.0000000002</v>
      </c>
      <c r="L94" s="45" t="s">
        <v>24</v>
      </c>
    </row>
    <row r="95" spans="1:12" x14ac:dyDescent="0.25">
      <c r="A95" s="16">
        <v>94</v>
      </c>
      <c r="B95" s="16">
        <v>3604</v>
      </c>
      <c r="C95" s="16">
        <v>36</v>
      </c>
      <c r="D95" s="34" t="s">
        <v>15</v>
      </c>
      <c r="E95" s="33">
        <v>560</v>
      </c>
      <c r="F95" s="21">
        <f t="shared" si="15"/>
        <v>616</v>
      </c>
      <c r="G95" s="22">
        <v>49950</v>
      </c>
      <c r="H95" s="23">
        <f t="shared" si="19"/>
        <v>27972000</v>
      </c>
      <c r="I95" s="23">
        <f t="shared" si="17"/>
        <v>30209760.000000004</v>
      </c>
      <c r="J95" s="24">
        <f t="shared" si="16"/>
        <v>63000</v>
      </c>
      <c r="K95" s="25">
        <f t="shared" si="18"/>
        <v>2156000</v>
      </c>
      <c r="L95" s="45" t="s">
        <v>24</v>
      </c>
    </row>
    <row r="96" spans="1:12" x14ac:dyDescent="0.25">
      <c r="A96" s="16">
        <v>95</v>
      </c>
      <c r="B96" s="16">
        <v>3605</v>
      </c>
      <c r="C96" s="16">
        <v>36</v>
      </c>
      <c r="D96" s="21" t="s">
        <v>16</v>
      </c>
      <c r="E96" s="21">
        <v>870</v>
      </c>
      <c r="F96" s="21">
        <f t="shared" si="15"/>
        <v>957.00000000000011</v>
      </c>
      <c r="G96" s="22">
        <v>49950</v>
      </c>
      <c r="H96" s="23">
        <f t="shared" si="19"/>
        <v>43456500</v>
      </c>
      <c r="I96" s="23">
        <f t="shared" si="17"/>
        <v>46933020</v>
      </c>
      <c r="J96" s="24">
        <f t="shared" si="16"/>
        <v>98000</v>
      </c>
      <c r="K96" s="25">
        <f t="shared" si="18"/>
        <v>3349500.0000000005</v>
      </c>
      <c r="L96" s="45" t="s">
        <v>24</v>
      </c>
    </row>
    <row r="97" spans="1:12" x14ac:dyDescent="0.25">
      <c r="A97" s="16">
        <v>96</v>
      </c>
      <c r="B97" s="16">
        <v>3606</v>
      </c>
      <c r="C97" s="16">
        <v>36</v>
      </c>
      <c r="D97" s="34" t="s">
        <v>15</v>
      </c>
      <c r="E97" s="33">
        <v>620</v>
      </c>
      <c r="F97" s="21">
        <f t="shared" si="15"/>
        <v>682</v>
      </c>
      <c r="G97" s="22">
        <v>49950</v>
      </c>
      <c r="H97" s="23">
        <f t="shared" si="19"/>
        <v>30969000</v>
      </c>
      <c r="I97" s="23">
        <f t="shared" si="17"/>
        <v>33446520.000000004</v>
      </c>
      <c r="J97" s="24">
        <f t="shared" si="16"/>
        <v>69500</v>
      </c>
      <c r="K97" s="25">
        <f t="shared" si="18"/>
        <v>2387000</v>
      </c>
      <c r="L97" s="45" t="s">
        <v>24</v>
      </c>
    </row>
    <row r="98" spans="1:12" x14ac:dyDescent="0.25">
      <c r="A98" s="16">
        <v>97</v>
      </c>
      <c r="B98" s="16">
        <v>3607</v>
      </c>
      <c r="C98" s="16">
        <v>36</v>
      </c>
      <c r="D98" s="34" t="s">
        <v>15</v>
      </c>
      <c r="E98" s="33">
        <v>620</v>
      </c>
      <c r="F98" s="21">
        <f t="shared" si="15"/>
        <v>682</v>
      </c>
      <c r="G98" s="22">
        <v>49950</v>
      </c>
      <c r="H98" s="23">
        <f t="shared" si="19"/>
        <v>30969000</v>
      </c>
      <c r="I98" s="23">
        <f t="shared" si="17"/>
        <v>33446520.000000004</v>
      </c>
      <c r="J98" s="24">
        <f t="shared" si="16"/>
        <v>69500</v>
      </c>
      <c r="K98" s="25">
        <f t="shared" si="18"/>
        <v>2387000</v>
      </c>
      <c r="L98" s="45" t="s">
        <v>24</v>
      </c>
    </row>
    <row r="99" spans="1:12" x14ac:dyDescent="0.25">
      <c r="A99" s="16">
        <v>98</v>
      </c>
      <c r="B99" s="16">
        <v>3608</v>
      </c>
      <c r="C99" s="16">
        <v>36</v>
      </c>
      <c r="D99" s="21" t="s">
        <v>16</v>
      </c>
      <c r="E99" s="21">
        <v>870</v>
      </c>
      <c r="F99" s="21">
        <f t="shared" si="15"/>
        <v>957.00000000000011</v>
      </c>
      <c r="G99" s="22">
        <v>49950</v>
      </c>
      <c r="H99" s="23">
        <f t="shared" si="19"/>
        <v>43456500</v>
      </c>
      <c r="I99" s="23">
        <f t="shared" si="17"/>
        <v>46933020</v>
      </c>
      <c r="J99" s="24">
        <f t="shared" si="16"/>
        <v>98000</v>
      </c>
      <c r="K99" s="25">
        <f t="shared" si="18"/>
        <v>3349500.0000000005</v>
      </c>
      <c r="L99" s="45" t="s">
        <v>24</v>
      </c>
    </row>
    <row r="100" spans="1:12" x14ac:dyDescent="0.25">
      <c r="A100" s="16">
        <v>99</v>
      </c>
      <c r="B100" s="16">
        <v>3701</v>
      </c>
      <c r="C100" s="16">
        <v>37</v>
      </c>
      <c r="D100" s="34" t="s">
        <v>15</v>
      </c>
      <c r="E100" s="33">
        <v>560</v>
      </c>
      <c r="F100" s="21">
        <f t="shared" si="15"/>
        <v>616</v>
      </c>
      <c r="G100" s="22">
        <v>50100</v>
      </c>
      <c r="H100" s="23">
        <f t="shared" si="19"/>
        <v>28056000</v>
      </c>
      <c r="I100" s="23">
        <f t="shared" si="17"/>
        <v>30300480.000000004</v>
      </c>
      <c r="J100" s="24">
        <f t="shared" si="16"/>
        <v>63000</v>
      </c>
      <c r="K100" s="25">
        <f t="shared" si="18"/>
        <v>2156000</v>
      </c>
      <c r="L100" s="45" t="s">
        <v>24</v>
      </c>
    </row>
    <row r="101" spans="1:12" x14ac:dyDescent="0.25">
      <c r="A101" s="16">
        <v>100</v>
      </c>
      <c r="B101" s="16">
        <v>3702</v>
      </c>
      <c r="C101" s="16">
        <v>37</v>
      </c>
      <c r="D101" s="34" t="s">
        <v>14</v>
      </c>
      <c r="E101" s="33">
        <v>440</v>
      </c>
      <c r="F101" s="21">
        <f t="shared" si="15"/>
        <v>484.00000000000006</v>
      </c>
      <c r="G101" s="22">
        <v>50100</v>
      </c>
      <c r="H101" s="23">
        <f t="shared" si="19"/>
        <v>22044000</v>
      </c>
      <c r="I101" s="23">
        <f t="shared" si="17"/>
        <v>23807520</v>
      </c>
      <c r="J101" s="24">
        <f t="shared" si="16"/>
        <v>49500</v>
      </c>
      <c r="K101" s="25">
        <f t="shared" si="18"/>
        <v>1694000.0000000002</v>
      </c>
      <c r="L101" s="45" t="s">
        <v>24</v>
      </c>
    </row>
    <row r="102" spans="1:12" x14ac:dyDescent="0.25">
      <c r="A102" s="16">
        <v>101</v>
      </c>
      <c r="B102" s="16">
        <v>3703</v>
      </c>
      <c r="C102" s="16">
        <v>37</v>
      </c>
      <c r="D102" s="34" t="s">
        <v>14</v>
      </c>
      <c r="E102" s="33">
        <v>440</v>
      </c>
      <c r="F102" s="21">
        <f t="shared" si="15"/>
        <v>484.00000000000006</v>
      </c>
      <c r="G102" s="22">
        <v>50100</v>
      </c>
      <c r="H102" s="23">
        <f t="shared" si="19"/>
        <v>22044000</v>
      </c>
      <c r="I102" s="23">
        <f t="shared" si="17"/>
        <v>23807520</v>
      </c>
      <c r="J102" s="24">
        <f t="shared" si="16"/>
        <v>49500</v>
      </c>
      <c r="K102" s="25">
        <f t="shared" si="18"/>
        <v>1694000.0000000002</v>
      </c>
      <c r="L102" s="45" t="s">
        <v>24</v>
      </c>
    </row>
    <row r="103" spans="1:12" x14ac:dyDescent="0.25">
      <c r="A103" s="16">
        <v>102</v>
      </c>
      <c r="B103" s="16">
        <v>3704</v>
      </c>
      <c r="C103" s="16">
        <v>37</v>
      </c>
      <c r="D103" s="34" t="s">
        <v>15</v>
      </c>
      <c r="E103" s="33">
        <v>560</v>
      </c>
      <c r="F103" s="21">
        <f t="shared" si="15"/>
        <v>616</v>
      </c>
      <c r="G103" s="22">
        <v>50100</v>
      </c>
      <c r="H103" s="23">
        <f t="shared" si="19"/>
        <v>28056000</v>
      </c>
      <c r="I103" s="23">
        <f t="shared" si="17"/>
        <v>30300480.000000004</v>
      </c>
      <c r="J103" s="24">
        <f t="shared" si="16"/>
        <v>63000</v>
      </c>
      <c r="K103" s="25">
        <f t="shared" si="18"/>
        <v>2156000</v>
      </c>
      <c r="L103" s="45" t="s">
        <v>24</v>
      </c>
    </row>
    <row r="104" spans="1:12" x14ac:dyDescent="0.25">
      <c r="A104" s="16">
        <v>103</v>
      </c>
      <c r="B104" s="16">
        <v>3705</v>
      </c>
      <c r="C104" s="16">
        <v>37</v>
      </c>
      <c r="D104" s="21" t="s">
        <v>16</v>
      </c>
      <c r="E104" s="21">
        <v>870</v>
      </c>
      <c r="F104" s="21">
        <f t="shared" si="15"/>
        <v>957.00000000000011</v>
      </c>
      <c r="G104" s="22">
        <v>50100</v>
      </c>
      <c r="H104" s="23">
        <f t="shared" si="19"/>
        <v>43587000</v>
      </c>
      <c r="I104" s="23">
        <f t="shared" si="17"/>
        <v>47073960</v>
      </c>
      <c r="J104" s="24">
        <f t="shared" si="16"/>
        <v>98000</v>
      </c>
      <c r="K104" s="25">
        <f t="shared" si="18"/>
        <v>3349500.0000000005</v>
      </c>
      <c r="L104" s="45" t="s">
        <v>24</v>
      </c>
    </row>
    <row r="105" spans="1:12" x14ac:dyDescent="0.25">
      <c r="A105" s="16">
        <v>104</v>
      </c>
      <c r="B105" s="16">
        <v>3706</v>
      </c>
      <c r="C105" s="16">
        <v>37</v>
      </c>
      <c r="D105" s="34" t="s">
        <v>15</v>
      </c>
      <c r="E105" s="33">
        <v>620</v>
      </c>
      <c r="F105" s="21">
        <f t="shared" si="15"/>
        <v>682</v>
      </c>
      <c r="G105" s="22">
        <v>50100</v>
      </c>
      <c r="H105" s="23">
        <f t="shared" si="19"/>
        <v>31062000</v>
      </c>
      <c r="I105" s="23">
        <f t="shared" si="17"/>
        <v>33546960.000000004</v>
      </c>
      <c r="J105" s="24">
        <f t="shared" si="16"/>
        <v>70000</v>
      </c>
      <c r="K105" s="25">
        <f t="shared" si="18"/>
        <v>2387000</v>
      </c>
      <c r="L105" s="45" t="s">
        <v>24</v>
      </c>
    </row>
    <row r="106" spans="1:12" x14ac:dyDescent="0.25">
      <c r="A106" s="16">
        <v>105</v>
      </c>
      <c r="B106" s="16">
        <v>3707</v>
      </c>
      <c r="C106" s="16">
        <v>37</v>
      </c>
      <c r="D106" s="34" t="s">
        <v>15</v>
      </c>
      <c r="E106" s="33">
        <v>620</v>
      </c>
      <c r="F106" s="21">
        <f t="shared" si="15"/>
        <v>682</v>
      </c>
      <c r="G106" s="22">
        <v>50100</v>
      </c>
      <c r="H106" s="23">
        <f t="shared" si="19"/>
        <v>31062000</v>
      </c>
      <c r="I106" s="23">
        <f t="shared" si="17"/>
        <v>33546960.000000004</v>
      </c>
      <c r="J106" s="24">
        <f t="shared" si="16"/>
        <v>70000</v>
      </c>
      <c r="K106" s="25">
        <f t="shared" si="18"/>
        <v>2387000</v>
      </c>
      <c r="L106" s="45" t="s">
        <v>24</v>
      </c>
    </row>
    <row r="107" spans="1:12" x14ac:dyDescent="0.25">
      <c r="A107" s="16">
        <v>106</v>
      </c>
      <c r="B107" s="16">
        <v>3708</v>
      </c>
      <c r="C107" s="16">
        <v>37</v>
      </c>
      <c r="D107" s="21" t="s">
        <v>16</v>
      </c>
      <c r="E107" s="21">
        <v>870</v>
      </c>
      <c r="F107" s="21">
        <f t="shared" si="15"/>
        <v>957.00000000000011</v>
      </c>
      <c r="G107" s="22">
        <v>50100</v>
      </c>
      <c r="H107" s="23">
        <f t="shared" si="19"/>
        <v>43587000</v>
      </c>
      <c r="I107" s="23">
        <f t="shared" si="17"/>
        <v>47073960</v>
      </c>
      <c r="J107" s="24">
        <f t="shared" si="16"/>
        <v>98000</v>
      </c>
      <c r="K107" s="25">
        <f t="shared" si="18"/>
        <v>3349500.0000000005</v>
      </c>
      <c r="L107" s="45" t="s">
        <v>24</v>
      </c>
    </row>
    <row r="108" spans="1:12" x14ac:dyDescent="0.25">
      <c r="A108" s="16">
        <v>107</v>
      </c>
      <c r="B108" s="16">
        <v>3801</v>
      </c>
      <c r="C108" s="16">
        <v>38</v>
      </c>
      <c r="D108" s="34" t="s">
        <v>15</v>
      </c>
      <c r="E108" s="33">
        <v>560</v>
      </c>
      <c r="F108" s="21">
        <f t="shared" si="15"/>
        <v>616</v>
      </c>
      <c r="G108" s="22">
        <v>50250</v>
      </c>
      <c r="H108" s="23">
        <f t="shared" si="19"/>
        <v>28140000</v>
      </c>
      <c r="I108" s="23">
        <f t="shared" si="17"/>
        <v>30391200.000000004</v>
      </c>
      <c r="J108" s="24">
        <f t="shared" si="16"/>
        <v>63500</v>
      </c>
      <c r="K108" s="25">
        <f t="shared" si="18"/>
        <v>2156000</v>
      </c>
      <c r="L108" s="45" t="s">
        <v>24</v>
      </c>
    </row>
    <row r="109" spans="1:12" x14ac:dyDescent="0.25">
      <c r="A109" s="16">
        <v>108</v>
      </c>
      <c r="B109" s="16">
        <v>3802</v>
      </c>
      <c r="C109" s="16">
        <v>38</v>
      </c>
      <c r="D109" s="34" t="s">
        <v>14</v>
      </c>
      <c r="E109" s="33">
        <v>440</v>
      </c>
      <c r="F109" s="21">
        <f t="shared" si="15"/>
        <v>484.00000000000006</v>
      </c>
      <c r="G109" s="22">
        <v>50250</v>
      </c>
      <c r="H109" s="23">
        <f t="shared" si="19"/>
        <v>22110000</v>
      </c>
      <c r="I109" s="23">
        <f t="shared" si="17"/>
        <v>23878800</v>
      </c>
      <c r="J109" s="24">
        <f t="shared" si="16"/>
        <v>49500</v>
      </c>
      <c r="K109" s="25">
        <f t="shared" si="18"/>
        <v>1694000.0000000002</v>
      </c>
      <c r="L109" s="45" t="s">
        <v>24</v>
      </c>
    </row>
    <row r="110" spans="1:12" x14ac:dyDescent="0.25">
      <c r="A110" s="16">
        <v>109</v>
      </c>
      <c r="B110" s="16">
        <v>3803</v>
      </c>
      <c r="C110" s="16">
        <v>38</v>
      </c>
      <c r="D110" s="34" t="s">
        <v>14</v>
      </c>
      <c r="E110" s="33">
        <v>440</v>
      </c>
      <c r="F110" s="21">
        <f t="shared" si="15"/>
        <v>484.00000000000006</v>
      </c>
      <c r="G110" s="22">
        <v>50250</v>
      </c>
      <c r="H110" s="23">
        <f t="shared" si="19"/>
        <v>22110000</v>
      </c>
      <c r="I110" s="23">
        <f t="shared" si="17"/>
        <v>23878800</v>
      </c>
      <c r="J110" s="24">
        <f t="shared" si="16"/>
        <v>49500</v>
      </c>
      <c r="K110" s="25">
        <f t="shared" si="18"/>
        <v>1694000.0000000002</v>
      </c>
      <c r="L110" s="45" t="s">
        <v>24</v>
      </c>
    </row>
    <row r="111" spans="1:12" x14ac:dyDescent="0.25">
      <c r="A111" s="16">
        <v>110</v>
      </c>
      <c r="B111" s="16">
        <v>3804</v>
      </c>
      <c r="C111" s="16">
        <v>38</v>
      </c>
      <c r="D111" s="34" t="s">
        <v>15</v>
      </c>
      <c r="E111" s="33">
        <v>560</v>
      </c>
      <c r="F111" s="21">
        <f t="shared" si="15"/>
        <v>616</v>
      </c>
      <c r="G111" s="22">
        <v>50250</v>
      </c>
      <c r="H111" s="23">
        <f t="shared" si="19"/>
        <v>28140000</v>
      </c>
      <c r="I111" s="23">
        <f t="shared" si="17"/>
        <v>30391200.000000004</v>
      </c>
      <c r="J111" s="24">
        <f t="shared" si="16"/>
        <v>63500</v>
      </c>
      <c r="K111" s="25">
        <f t="shared" si="18"/>
        <v>2156000</v>
      </c>
      <c r="L111" s="45" t="s">
        <v>24</v>
      </c>
    </row>
    <row r="112" spans="1:12" x14ac:dyDescent="0.25">
      <c r="A112" s="16">
        <v>111</v>
      </c>
      <c r="B112" s="16">
        <v>3805</v>
      </c>
      <c r="C112" s="16">
        <v>38</v>
      </c>
      <c r="D112" s="21" t="s">
        <v>16</v>
      </c>
      <c r="E112" s="21">
        <v>870</v>
      </c>
      <c r="F112" s="21">
        <f t="shared" si="15"/>
        <v>957.00000000000011</v>
      </c>
      <c r="G112" s="22">
        <v>50250</v>
      </c>
      <c r="H112" s="23">
        <f t="shared" si="19"/>
        <v>43717500</v>
      </c>
      <c r="I112" s="23">
        <f t="shared" si="17"/>
        <v>47214900</v>
      </c>
      <c r="J112" s="24">
        <f t="shared" si="16"/>
        <v>98500</v>
      </c>
      <c r="K112" s="25">
        <f t="shared" si="18"/>
        <v>3349500.0000000005</v>
      </c>
      <c r="L112" s="45" t="s">
        <v>24</v>
      </c>
    </row>
    <row r="113" spans="1:12" x14ac:dyDescent="0.25">
      <c r="A113" s="16">
        <v>112</v>
      </c>
      <c r="B113" s="16">
        <v>3806</v>
      </c>
      <c r="C113" s="16">
        <v>38</v>
      </c>
      <c r="D113" s="34" t="s">
        <v>15</v>
      </c>
      <c r="E113" s="33">
        <v>620</v>
      </c>
      <c r="F113" s="21">
        <f t="shared" si="15"/>
        <v>682</v>
      </c>
      <c r="G113" s="22">
        <v>50250</v>
      </c>
      <c r="H113" s="23">
        <f t="shared" si="19"/>
        <v>31155000</v>
      </c>
      <c r="I113" s="23">
        <f t="shared" si="17"/>
        <v>33647400</v>
      </c>
      <c r="J113" s="24">
        <f t="shared" si="16"/>
        <v>70000</v>
      </c>
      <c r="K113" s="25">
        <f t="shared" si="18"/>
        <v>2387000</v>
      </c>
      <c r="L113" s="45" t="s">
        <v>24</v>
      </c>
    </row>
    <row r="114" spans="1:12" x14ac:dyDescent="0.25">
      <c r="A114" s="16">
        <v>113</v>
      </c>
      <c r="B114" s="16">
        <v>3807</v>
      </c>
      <c r="C114" s="16">
        <v>38</v>
      </c>
      <c r="D114" s="34" t="s">
        <v>15</v>
      </c>
      <c r="E114" s="33">
        <v>620</v>
      </c>
      <c r="F114" s="21">
        <f t="shared" si="15"/>
        <v>682</v>
      </c>
      <c r="G114" s="22">
        <v>50250</v>
      </c>
      <c r="H114" s="23">
        <f t="shared" si="19"/>
        <v>31155000</v>
      </c>
      <c r="I114" s="23">
        <f t="shared" si="17"/>
        <v>33647400</v>
      </c>
      <c r="J114" s="24">
        <f t="shared" si="16"/>
        <v>70000</v>
      </c>
      <c r="K114" s="25">
        <f t="shared" si="18"/>
        <v>2387000</v>
      </c>
      <c r="L114" s="45" t="s">
        <v>24</v>
      </c>
    </row>
    <row r="115" spans="1:12" x14ac:dyDescent="0.25">
      <c r="A115" s="16">
        <v>114</v>
      </c>
      <c r="B115" s="16">
        <v>3808</v>
      </c>
      <c r="C115" s="16">
        <v>38</v>
      </c>
      <c r="D115" s="21" t="s">
        <v>16</v>
      </c>
      <c r="E115" s="21">
        <v>870</v>
      </c>
      <c r="F115" s="21">
        <f t="shared" si="15"/>
        <v>957.00000000000011</v>
      </c>
      <c r="G115" s="22">
        <v>50250</v>
      </c>
      <c r="H115" s="23">
        <f t="shared" si="19"/>
        <v>43717500</v>
      </c>
      <c r="I115" s="23">
        <f t="shared" si="17"/>
        <v>47214900</v>
      </c>
      <c r="J115" s="24">
        <f t="shared" si="16"/>
        <v>98500</v>
      </c>
      <c r="K115" s="25">
        <f t="shared" si="18"/>
        <v>3349500.0000000005</v>
      </c>
      <c r="L115" s="45" t="s">
        <v>24</v>
      </c>
    </row>
    <row r="116" spans="1:12" x14ac:dyDescent="0.25">
      <c r="A116" s="16">
        <v>115</v>
      </c>
      <c r="B116" s="16">
        <v>3901</v>
      </c>
      <c r="C116" s="16">
        <v>39</v>
      </c>
      <c r="D116" s="34" t="s">
        <v>15</v>
      </c>
      <c r="E116" s="33">
        <v>560</v>
      </c>
      <c r="F116" s="21">
        <f t="shared" si="15"/>
        <v>616</v>
      </c>
      <c r="G116" s="22">
        <v>50400</v>
      </c>
      <c r="H116" s="23">
        <f t="shared" si="19"/>
        <v>28224000</v>
      </c>
      <c r="I116" s="23">
        <f t="shared" si="17"/>
        <v>30481920.000000004</v>
      </c>
      <c r="J116" s="24">
        <f t="shared" si="16"/>
        <v>63500</v>
      </c>
      <c r="K116" s="25">
        <f t="shared" si="18"/>
        <v>2156000</v>
      </c>
      <c r="L116" s="45" t="s">
        <v>24</v>
      </c>
    </row>
    <row r="117" spans="1:12" x14ac:dyDescent="0.25">
      <c r="A117" s="16">
        <v>116</v>
      </c>
      <c r="B117" s="16">
        <v>3902</v>
      </c>
      <c r="C117" s="16">
        <v>39</v>
      </c>
      <c r="D117" s="34" t="s">
        <v>14</v>
      </c>
      <c r="E117" s="33">
        <v>440</v>
      </c>
      <c r="F117" s="21">
        <f t="shared" si="15"/>
        <v>484.00000000000006</v>
      </c>
      <c r="G117" s="22">
        <v>50400</v>
      </c>
      <c r="H117" s="23">
        <f t="shared" si="19"/>
        <v>22176000</v>
      </c>
      <c r="I117" s="23">
        <f t="shared" si="17"/>
        <v>23950080</v>
      </c>
      <c r="J117" s="24">
        <f t="shared" si="16"/>
        <v>50000</v>
      </c>
      <c r="K117" s="25">
        <f t="shared" si="18"/>
        <v>1694000.0000000002</v>
      </c>
      <c r="L117" s="45" t="s">
        <v>24</v>
      </c>
    </row>
    <row r="118" spans="1:12" x14ac:dyDescent="0.25">
      <c r="A118" s="16">
        <v>117</v>
      </c>
      <c r="B118" s="16">
        <v>3903</v>
      </c>
      <c r="C118" s="16">
        <v>39</v>
      </c>
      <c r="D118" s="34" t="s">
        <v>14</v>
      </c>
      <c r="E118" s="33">
        <v>440</v>
      </c>
      <c r="F118" s="21">
        <f t="shared" si="15"/>
        <v>484.00000000000006</v>
      </c>
      <c r="G118" s="22">
        <v>50400</v>
      </c>
      <c r="H118" s="23">
        <f t="shared" si="19"/>
        <v>22176000</v>
      </c>
      <c r="I118" s="23">
        <f t="shared" si="17"/>
        <v>23950080</v>
      </c>
      <c r="J118" s="24">
        <f t="shared" si="16"/>
        <v>50000</v>
      </c>
      <c r="K118" s="25">
        <f t="shared" si="18"/>
        <v>1694000.0000000002</v>
      </c>
      <c r="L118" s="45" t="s">
        <v>24</v>
      </c>
    </row>
    <row r="119" spans="1:12" x14ac:dyDescent="0.25">
      <c r="A119" s="16">
        <v>118</v>
      </c>
      <c r="B119" s="16">
        <v>3904</v>
      </c>
      <c r="C119" s="16">
        <v>39</v>
      </c>
      <c r="D119" s="34" t="s">
        <v>15</v>
      </c>
      <c r="E119" s="33">
        <v>560</v>
      </c>
      <c r="F119" s="21">
        <f t="shared" si="15"/>
        <v>616</v>
      </c>
      <c r="G119" s="22">
        <v>50400</v>
      </c>
      <c r="H119" s="23">
        <f t="shared" si="19"/>
        <v>28224000</v>
      </c>
      <c r="I119" s="23">
        <f t="shared" si="17"/>
        <v>30481920.000000004</v>
      </c>
      <c r="J119" s="24">
        <f t="shared" si="16"/>
        <v>63500</v>
      </c>
      <c r="K119" s="25">
        <f t="shared" si="18"/>
        <v>2156000</v>
      </c>
      <c r="L119" s="45" t="s">
        <v>24</v>
      </c>
    </row>
    <row r="120" spans="1:12" x14ac:dyDescent="0.25">
      <c r="A120" s="16">
        <v>119</v>
      </c>
      <c r="B120" s="16">
        <v>3905</v>
      </c>
      <c r="C120" s="16">
        <v>39</v>
      </c>
      <c r="D120" s="21" t="s">
        <v>16</v>
      </c>
      <c r="E120" s="21">
        <v>870</v>
      </c>
      <c r="F120" s="21">
        <f t="shared" si="15"/>
        <v>957.00000000000011</v>
      </c>
      <c r="G120" s="22">
        <v>50400</v>
      </c>
      <c r="H120" s="23">
        <f t="shared" si="19"/>
        <v>43848000</v>
      </c>
      <c r="I120" s="23">
        <f t="shared" si="17"/>
        <v>47355840</v>
      </c>
      <c r="J120" s="24">
        <f t="shared" si="16"/>
        <v>98500</v>
      </c>
      <c r="K120" s="25">
        <f t="shared" si="18"/>
        <v>3349500.0000000005</v>
      </c>
      <c r="L120" s="45" t="s">
        <v>24</v>
      </c>
    </row>
    <row r="121" spans="1:12" x14ac:dyDescent="0.25">
      <c r="A121" s="16">
        <v>120</v>
      </c>
      <c r="B121" s="16">
        <v>3906</v>
      </c>
      <c r="C121" s="16">
        <v>39</v>
      </c>
      <c r="D121" s="34" t="s">
        <v>15</v>
      </c>
      <c r="E121" s="33">
        <v>620</v>
      </c>
      <c r="F121" s="21">
        <f t="shared" si="15"/>
        <v>682</v>
      </c>
      <c r="G121" s="22">
        <v>50400</v>
      </c>
      <c r="H121" s="23">
        <f t="shared" si="19"/>
        <v>31248000</v>
      </c>
      <c r="I121" s="23">
        <f t="shared" si="17"/>
        <v>33747840</v>
      </c>
      <c r="J121" s="24">
        <f t="shared" si="16"/>
        <v>70500</v>
      </c>
      <c r="K121" s="25">
        <f t="shared" si="18"/>
        <v>2387000</v>
      </c>
      <c r="L121" s="45" t="s">
        <v>24</v>
      </c>
    </row>
    <row r="122" spans="1:12" x14ac:dyDescent="0.25">
      <c r="A122" s="16">
        <v>121</v>
      </c>
      <c r="B122" s="16">
        <v>3907</v>
      </c>
      <c r="C122" s="16">
        <v>39</v>
      </c>
      <c r="D122" s="34" t="s">
        <v>15</v>
      </c>
      <c r="E122" s="33">
        <v>620</v>
      </c>
      <c r="F122" s="21">
        <f t="shared" si="15"/>
        <v>682</v>
      </c>
      <c r="G122" s="22">
        <v>50400</v>
      </c>
      <c r="H122" s="23">
        <f t="shared" si="19"/>
        <v>31248000</v>
      </c>
      <c r="I122" s="23">
        <f t="shared" si="17"/>
        <v>33747840</v>
      </c>
      <c r="J122" s="24">
        <f t="shared" si="16"/>
        <v>70500</v>
      </c>
      <c r="K122" s="25">
        <f t="shared" si="18"/>
        <v>2387000</v>
      </c>
      <c r="L122" s="45" t="s">
        <v>24</v>
      </c>
    </row>
    <row r="123" spans="1:12" x14ac:dyDescent="0.25">
      <c r="A123" s="16">
        <v>122</v>
      </c>
      <c r="B123" s="16">
        <v>3908</v>
      </c>
      <c r="C123" s="16">
        <v>39</v>
      </c>
      <c r="D123" s="21" t="s">
        <v>16</v>
      </c>
      <c r="E123" s="21">
        <v>870</v>
      </c>
      <c r="F123" s="21">
        <f t="shared" si="15"/>
        <v>957.00000000000011</v>
      </c>
      <c r="G123" s="22">
        <v>50400</v>
      </c>
      <c r="H123" s="23">
        <f t="shared" si="19"/>
        <v>43848000</v>
      </c>
      <c r="I123" s="23">
        <f t="shared" si="17"/>
        <v>47355840</v>
      </c>
      <c r="J123" s="24">
        <f t="shared" si="16"/>
        <v>98500</v>
      </c>
      <c r="K123" s="25">
        <f t="shared" si="18"/>
        <v>3349500.0000000005</v>
      </c>
      <c r="L123" s="45" t="s">
        <v>24</v>
      </c>
    </row>
    <row r="124" spans="1:12" x14ac:dyDescent="0.25">
      <c r="A124" s="16">
        <v>123</v>
      </c>
      <c r="B124" s="16">
        <v>4001</v>
      </c>
      <c r="C124" s="16">
        <v>40</v>
      </c>
      <c r="D124" s="34" t="s">
        <v>15</v>
      </c>
      <c r="E124" s="33">
        <v>560</v>
      </c>
      <c r="F124" s="21">
        <f t="shared" si="15"/>
        <v>616</v>
      </c>
      <c r="G124" s="22">
        <v>50550</v>
      </c>
      <c r="H124" s="23">
        <f t="shared" si="19"/>
        <v>28308000</v>
      </c>
      <c r="I124" s="23">
        <f t="shared" si="17"/>
        <v>30572640.000000004</v>
      </c>
      <c r="J124" s="24">
        <f t="shared" si="16"/>
        <v>63500</v>
      </c>
      <c r="K124" s="25">
        <f t="shared" si="18"/>
        <v>2156000</v>
      </c>
      <c r="L124" s="45" t="s">
        <v>24</v>
      </c>
    </row>
    <row r="125" spans="1:12" x14ac:dyDescent="0.25">
      <c r="A125" s="16">
        <v>124</v>
      </c>
      <c r="B125" s="16">
        <v>4002</v>
      </c>
      <c r="C125" s="16">
        <v>40</v>
      </c>
      <c r="D125" s="34" t="s">
        <v>14</v>
      </c>
      <c r="E125" s="33">
        <v>440</v>
      </c>
      <c r="F125" s="21">
        <f t="shared" si="15"/>
        <v>484.00000000000006</v>
      </c>
      <c r="G125" s="22">
        <v>50550</v>
      </c>
      <c r="H125" s="23">
        <f t="shared" si="19"/>
        <v>22242000</v>
      </c>
      <c r="I125" s="23">
        <f t="shared" si="17"/>
        <v>24021360</v>
      </c>
      <c r="J125" s="24">
        <f t="shared" si="16"/>
        <v>50000</v>
      </c>
      <c r="K125" s="25">
        <f t="shared" si="18"/>
        <v>1694000.0000000002</v>
      </c>
      <c r="L125" s="45" t="s">
        <v>24</v>
      </c>
    </row>
    <row r="126" spans="1:12" x14ac:dyDescent="0.25">
      <c r="A126" s="16">
        <v>125</v>
      </c>
      <c r="B126" s="16">
        <v>4003</v>
      </c>
      <c r="C126" s="16">
        <v>40</v>
      </c>
      <c r="D126" s="34" t="s">
        <v>14</v>
      </c>
      <c r="E126" s="33">
        <v>440</v>
      </c>
      <c r="F126" s="21">
        <f t="shared" si="15"/>
        <v>484.00000000000006</v>
      </c>
      <c r="G126" s="22">
        <v>50550</v>
      </c>
      <c r="H126" s="23">
        <f t="shared" si="19"/>
        <v>22242000</v>
      </c>
      <c r="I126" s="23">
        <f t="shared" si="17"/>
        <v>24021360</v>
      </c>
      <c r="J126" s="24">
        <f t="shared" si="16"/>
        <v>50000</v>
      </c>
      <c r="K126" s="25">
        <f t="shared" si="18"/>
        <v>1694000.0000000002</v>
      </c>
      <c r="L126" s="45" t="s">
        <v>24</v>
      </c>
    </row>
    <row r="127" spans="1:12" x14ac:dyDescent="0.25">
      <c r="A127" s="16">
        <v>126</v>
      </c>
      <c r="B127" s="16">
        <v>4004</v>
      </c>
      <c r="C127" s="16">
        <v>40</v>
      </c>
      <c r="D127" s="34" t="s">
        <v>15</v>
      </c>
      <c r="E127" s="33">
        <v>560</v>
      </c>
      <c r="F127" s="21">
        <f t="shared" si="15"/>
        <v>616</v>
      </c>
      <c r="G127" s="22">
        <v>50550</v>
      </c>
      <c r="H127" s="23">
        <f t="shared" si="19"/>
        <v>28308000</v>
      </c>
      <c r="I127" s="23">
        <f t="shared" si="17"/>
        <v>30572640.000000004</v>
      </c>
      <c r="J127" s="24">
        <f t="shared" si="16"/>
        <v>63500</v>
      </c>
      <c r="K127" s="25">
        <f t="shared" si="18"/>
        <v>2156000</v>
      </c>
      <c r="L127" s="45" t="s">
        <v>24</v>
      </c>
    </row>
    <row r="128" spans="1:12" x14ac:dyDescent="0.25">
      <c r="A128" s="16">
        <v>127</v>
      </c>
      <c r="B128" s="16">
        <v>4005</v>
      </c>
      <c r="C128" s="16">
        <v>40</v>
      </c>
      <c r="D128" s="33" t="s">
        <v>16</v>
      </c>
      <c r="E128" s="33">
        <v>870</v>
      </c>
      <c r="F128" s="21">
        <f t="shared" ref="F128:F173" si="20">E128*1.1</f>
        <v>957.00000000000011</v>
      </c>
      <c r="G128" s="22">
        <v>50550</v>
      </c>
      <c r="H128" s="23">
        <f t="shared" si="19"/>
        <v>43978500</v>
      </c>
      <c r="I128" s="23">
        <f t="shared" si="17"/>
        <v>47496780</v>
      </c>
      <c r="J128" s="24">
        <f t="shared" ref="J128:J191" si="21">MROUND((I128*0.025/12),500)</f>
        <v>99000</v>
      </c>
      <c r="K128" s="25">
        <f t="shared" si="18"/>
        <v>3349500.0000000005</v>
      </c>
      <c r="L128" s="45" t="s">
        <v>24</v>
      </c>
    </row>
    <row r="129" spans="1:12" x14ac:dyDescent="0.25">
      <c r="A129" s="16">
        <v>128</v>
      </c>
      <c r="B129" s="16">
        <v>4006</v>
      </c>
      <c r="C129" s="16">
        <v>40</v>
      </c>
      <c r="D129" s="34" t="s">
        <v>15</v>
      </c>
      <c r="E129" s="33">
        <v>620</v>
      </c>
      <c r="F129" s="21">
        <f t="shared" si="20"/>
        <v>682</v>
      </c>
      <c r="G129" s="22">
        <v>50550</v>
      </c>
      <c r="H129" s="23">
        <f t="shared" si="19"/>
        <v>31341000</v>
      </c>
      <c r="I129" s="23">
        <f t="shared" ref="I129:I173" si="22">H129*1.08</f>
        <v>33848280</v>
      </c>
      <c r="J129" s="24">
        <f t="shared" si="21"/>
        <v>70500</v>
      </c>
      <c r="K129" s="25">
        <f t="shared" ref="K129:K173" si="23">F129*3500</f>
        <v>2387000</v>
      </c>
      <c r="L129" s="45" t="s">
        <v>24</v>
      </c>
    </row>
    <row r="130" spans="1:12" x14ac:dyDescent="0.25">
      <c r="A130" s="16">
        <v>129</v>
      </c>
      <c r="B130" s="16">
        <v>4007</v>
      </c>
      <c r="C130" s="16">
        <v>40</v>
      </c>
      <c r="D130" s="34" t="s">
        <v>15</v>
      </c>
      <c r="E130" s="33">
        <v>620</v>
      </c>
      <c r="F130" s="21">
        <f t="shared" si="20"/>
        <v>682</v>
      </c>
      <c r="G130" s="22">
        <v>50550</v>
      </c>
      <c r="H130" s="23">
        <f t="shared" si="19"/>
        <v>31341000</v>
      </c>
      <c r="I130" s="23">
        <f t="shared" si="22"/>
        <v>33848280</v>
      </c>
      <c r="J130" s="24">
        <f t="shared" si="21"/>
        <v>70500</v>
      </c>
      <c r="K130" s="25">
        <f t="shared" si="23"/>
        <v>2387000</v>
      </c>
      <c r="L130" s="45" t="s">
        <v>24</v>
      </c>
    </row>
    <row r="131" spans="1:12" x14ac:dyDescent="0.25">
      <c r="A131" s="16">
        <v>130</v>
      </c>
      <c r="B131" s="16">
        <v>4008</v>
      </c>
      <c r="C131" s="16">
        <v>40</v>
      </c>
      <c r="D131" s="33" t="s">
        <v>16</v>
      </c>
      <c r="E131" s="33">
        <v>870</v>
      </c>
      <c r="F131" s="21">
        <f t="shared" si="20"/>
        <v>957.00000000000011</v>
      </c>
      <c r="G131" s="22">
        <v>50550</v>
      </c>
      <c r="H131" s="23">
        <f t="shared" si="19"/>
        <v>43978500</v>
      </c>
      <c r="I131" s="23">
        <f t="shared" si="22"/>
        <v>47496780</v>
      </c>
      <c r="J131" s="24">
        <f t="shared" si="21"/>
        <v>99000</v>
      </c>
      <c r="K131" s="25">
        <f t="shared" si="23"/>
        <v>3349500.0000000005</v>
      </c>
      <c r="L131" s="45" t="s">
        <v>24</v>
      </c>
    </row>
    <row r="132" spans="1:12" x14ac:dyDescent="0.25">
      <c r="A132" s="16">
        <v>131</v>
      </c>
      <c r="B132" s="16">
        <v>4101</v>
      </c>
      <c r="C132" s="16">
        <v>41</v>
      </c>
      <c r="D132" s="34" t="s">
        <v>15</v>
      </c>
      <c r="E132" s="33">
        <v>560</v>
      </c>
      <c r="F132" s="21">
        <f t="shared" si="20"/>
        <v>616</v>
      </c>
      <c r="G132" s="22">
        <v>50700</v>
      </c>
      <c r="H132" s="23">
        <f t="shared" si="19"/>
        <v>28392000</v>
      </c>
      <c r="I132" s="23">
        <f t="shared" si="22"/>
        <v>30663360.000000004</v>
      </c>
      <c r="J132" s="24">
        <f t="shared" si="21"/>
        <v>64000</v>
      </c>
      <c r="K132" s="25">
        <f t="shared" si="23"/>
        <v>2156000</v>
      </c>
      <c r="L132" s="45" t="s">
        <v>24</v>
      </c>
    </row>
    <row r="133" spans="1:12" x14ac:dyDescent="0.25">
      <c r="A133" s="16">
        <v>132</v>
      </c>
      <c r="B133" s="16">
        <v>4102</v>
      </c>
      <c r="C133" s="16">
        <v>41</v>
      </c>
      <c r="D133" s="34" t="s">
        <v>14</v>
      </c>
      <c r="E133" s="33">
        <v>440</v>
      </c>
      <c r="F133" s="21">
        <f t="shared" si="20"/>
        <v>484.00000000000006</v>
      </c>
      <c r="G133" s="22">
        <v>50700</v>
      </c>
      <c r="H133" s="23">
        <f t="shared" si="19"/>
        <v>22308000</v>
      </c>
      <c r="I133" s="23">
        <f t="shared" si="22"/>
        <v>24092640</v>
      </c>
      <c r="J133" s="24">
        <f t="shared" si="21"/>
        <v>50000</v>
      </c>
      <c r="K133" s="25">
        <f t="shared" si="23"/>
        <v>1694000.0000000002</v>
      </c>
      <c r="L133" s="45" t="s">
        <v>24</v>
      </c>
    </row>
    <row r="134" spans="1:12" x14ac:dyDescent="0.25">
      <c r="A134" s="16">
        <v>133</v>
      </c>
      <c r="B134" s="16">
        <v>4103</v>
      </c>
      <c r="C134" s="16">
        <v>41</v>
      </c>
      <c r="D134" s="34" t="s">
        <v>14</v>
      </c>
      <c r="E134" s="33">
        <v>440</v>
      </c>
      <c r="F134" s="21">
        <f t="shared" si="20"/>
        <v>484.00000000000006</v>
      </c>
      <c r="G134" s="22">
        <v>50700</v>
      </c>
      <c r="H134" s="23">
        <f t="shared" ref="H134:H178" si="24">E134*G134</f>
        <v>22308000</v>
      </c>
      <c r="I134" s="23">
        <f t="shared" si="22"/>
        <v>24092640</v>
      </c>
      <c r="J134" s="24">
        <f t="shared" si="21"/>
        <v>50000</v>
      </c>
      <c r="K134" s="25">
        <f t="shared" si="23"/>
        <v>1694000.0000000002</v>
      </c>
      <c r="L134" s="45" t="s">
        <v>24</v>
      </c>
    </row>
    <row r="135" spans="1:12" x14ac:dyDescent="0.25">
      <c r="A135" s="16">
        <v>134</v>
      </c>
      <c r="B135" s="16">
        <v>4104</v>
      </c>
      <c r="C135" s="16">
        <v>41</v>
      </c>
      <c r="D135" s="34" t="s">
        <v>15</v>
      </c>
      <c r="E135" s="33">
        <v>560</v>
      </c>
      <c r="F135" s="21">
        <f t="shared" si="20"/>
        <v>616</v>
      </c>
      <c r="G135" s="22">
        <v>50700</v>
      </c>
      <c r="H135" s="23">
        <f t="shared" si="24"/>
        <v>28392000</v>
      </c>
      <c r="I135" s="23">
        <f t="shared" si="22"/>
        <v>30663360.000000004</v>
      </c>
      <c r="J135" s="24">
        <f t="shared" si="21"/>
        <v>64000</v>
      </c>
      <c r="K135" s="25">
        <f t="shared" si="23"/>
        <v>2156000</v>
      </c>
      <c r="L135" s="45" t="s">
        <v>24</v>
      </c>
    </row>
    <row r="136" spans="1:12" x14ac:dyDescent="0.25">
      <c r="A136" s="16">
        <v>135</v>
      </c>
      <c r="B136" s="16">
        <v>4105</v>
      </c>
      <c r="C136" s="16">
        <v>41</v>
      </c>
      <c r="D136" s="33" t="s">
        <v>16</v>
      </c>
      <c r="E136" s="33">
        <v>870</v>
      </c>
      <c r="F136" s="21">
        <f t="shared" si="20"/>
        <v>957.00000000000011</v>
      </c>
      <c r="G136" s="22">
        <v>50700</v>
      </c>
      <c r="H136" s="23">
        <f t="shared" si="24"/>
        <v>44109000</v>
      </c>
      <c r="I136" s="23">
        <f t="shared" si="22"/>
        <v>47637720</v>
      </c>
      <c r="J136" s="24">
        <f t="shared" si="21"/>
        <v>99000</v>
      </c>
      <c r="K136" s="25">
        <f t="shared" si="23"/>
        <v>3349500.0000000005</v>
      </c>
      <c r="L136" s="45" t="s">
        <v>24</v>
      </c>
    </row>
    <row r="137" spans="1:12" x14ac:dyDescent="0.25">
      <c r="A137" s="16">
        <v>136</v>
      </c>
      <c r="B137" s="16">
        <v>4108</v>
      </c>
      <c r="C137" s="16">
        <v>41</v>
      </c>
      <c r="D137" s="33" t="s">
        <v>16</v>
      </c>
      <c r="E137" s="33">
        <v>870</v>
      </c>
      <c r="F137" s="21">
        <f t="shared" si="20"/>
        <v>957.00000000000011</v>
      </c>
      <c r="G137" s="22">
        <v>50700</v>
      </c>
      <c r="H137" s="23">
        <f t="shared" si="24"/>
        <v>44109000</v>
      </c>
      <c r="I137" s="23">
        <f t="shared" si="22"/>
        <v>47637720</v>
      </c>
      <c r="J137" s="24">
        <f t="shared" si="21"/>
        <v>99000</v>
      </c>
      <c r="K137" s="25">
        <f t="shared" si="23"/>
        <v>3349500.0000000005</v>
      </c>
      <c r="L137" s="45" t="s">
        <v>24</v>
      </c>
    </row>
    <row r="138" spans="1:12" x14ac:dyDescent="0.25">
      <c r="A138" s="16">
        <v>137</v>
      </c>
      <c r="B138" s="16">
        <v>4201</v>
      </c>
      <c r="C138" s="16">
        <v>42</v>
      </c>
      <c r="D138" s="34" t="s">
        <v>15</v>
      </c>
      <c r="E138" s="33">
        <v>560</v>
      </c>
      <c r="F138" s="21">
        <f t="shared" si="20"/>
        <v>616</v>
      </c>
      <c r="G138" s="22">
        <v>50850</v>
      </c>
      <c r="H138" s="23">
        <f t="shared" si="24"/>
        <v>28476000</v>
      </c>
      <c r="I138" s="23">
        <f t="shared" si="22"/>
        <v>30754080.000000004</v>
      </c>
      <c r="J138" s="24">
        <f t="shared" si="21"/>
        <v>64000</v>
      </c>
      <c r="K138" s="25">
        <f t="shared" si="23"/>
        <v>2156000</v>
      </c>
      <c r="L138" s="45" t="s">
        <v>24</v>
      </c>
    </row>
    <row r="139" spans="1:12" x14ac:dyDescent="0.25">
      <c r="A139" s="16">
        <v>138</v>
      </c>
      <c r="B139" s="16">
        <v>4202</v>
      </c>
      <c r="C139" s="16">
        <v>42</v>
      </c>
      <c r="D139" s="34" t="s">
        <v>14</v>
      </c>
      <c r="E139" s="33">
        <v>440</v>
      </c>
      <c r="F139" s="21">
        <f t="shared" si="20"/>
        <v>484.00000000000006</v>
      </c>
      <c r="G139" s="22">
        <v>50850</v>
      </c>
      <c r="H139" s="23">
        <f t="shared" si="24"/>
        <v>22374000</v>
      </c>
      <c r="I139" s="23">
        <f t="shared" si="22"/>
        <v>24163920</v>
      </c>
      <c r="J139" s="24">
        <f t="shared" si="21"/>
        <v>50500</v>
      </c>
      <c r="K139" s="25">
        <f t="shared" si="23"/>
        <v>1694000.0000000002</v>
      </c>
      <c r="L139" s="45" t="s">
        <v>24</v>
      </c>
    </row>
    <row r="140" spans="1:12" x14ac:dyDescent="0.25">
      <c r="A140" s="16">
        <v>139</v>
      </c>
      <c r="B140" s="16">
        <v>4203</v>
      </c>
      <c r="C140" s="16">
        <v>42</v>
      </c>
      <c r="D140" s="34" t="s">
        <v>14</v>
      </c>
      <c r="E140" s="33">
        <v>440</v>
      </c>
      <c r="F140" s="21">
        <f t="shared" si="20"/>
        <v>484.00000000000006</v>
      </c>
      <c r="G140" s="22">
        <v>50850</v>
      </c>
      <c r="H140" s="23">
        <f t="shared" si="24"/>
        <v>22374000</v>
      </c>
      <c r="I140" s="23">
        <f t="shared" si="22"/>
        <v>24163920</v>
      </c>
      <c r="J140" s="24">
        <f t="shared" si="21"/>
        <v>50500</v>
      </c>
      <c r="K140" s="25">
        <f t="shared" si="23"/>
        <v>1694000.0000000002</v>
      </c>
      <c r="L140" s="45" t="s">
        <v>24</v>
      </c>
    </row>
    <row r="141" spans="1:12" x14ac:dyDescent="0.25">
      <c r="A141" s="16">
        <v>140</v>
      </c>
      <c r="B141" s="16">
        <v>4204</v>
      </c>
      <c r="C141" s="16">
        <v>42</v>
      </c>
      <c r="D141" s="34" t="s">
        <v>15</v>
      </c>
      <c r="E141" s="33">
        <v>560</v>
      </c>
      <c r="F141" s="21">
        <f t="shared" si="20"/>
        <v>616</v>
      </c>
      <c r="G141" s="22">
        <v>50850</v>
      </c>
      <c r="H141" s="23">
        <f t="shared" si="24"/>
        <v>28476000</v>
      </c>
      <c r="I141" s="23">
        <f t="shared" si="22"/>
        <v>30754080.000000004</v>
      </c>
      <c r="J141" s="24">
        <f t="shared" si="21"/>
        <v>64000</v>
      </c>
      <c r="K141" s="25">
        <f t="shared" si="23"/>
        <v>2156000</v>
      </c>
      <c r="L141" s="45" t="s">
        <v>24</v>
      </c>
    </row>
    <row r="142" spans="1:12" x14ac:dyDescent="0.25">
      <c r="A142" s="16">
        <v>141</v>
      </c>
      <c r="B142" s="16">
        <v>4205</v>
      </c>
      <c r="C142" s="16">
        <v>42</v>
      </c>
      <c r="D142" s="33" t="s">
        <v>16</v>
      </c>
      <c r="E142" s="33">
        <v>870</v>
      </c>
      <c r="F142" s="21">
        <f t="shared" si="20"/>
        <v>957.00000000000011</v>
      </c>
      <c r="G142" s="22">
        <v>50850</v>
      </c>
      <c r="H142" s="23">
        <f t="shared" si="24"/>
        <v>44239500</v>
      </c>
      <c r="I142" s="23">
        <f t="shared" si="22"/>
        <v>47778660</v>
      </c>
      <c r="J142" s="24">
        <f t="shared" si="21"/>
        <v>99500</v>
      </c>
      <c r="K142" s="25">
        <f t="shared" si="23"/>
        <v>3349500.0000000005</v>
      </c>
      <c r="L142" s="45" t="s">
        <v>24</v>
      </c>
    </row>
    <row r="143" spans="1:12" x14ac:dyDescent="0.25">
      <c r="A143" s="16">
        <v>142</v>
      </c>
      <c r="B143" s="16">
        <v>4206</v>
      </c>
      <c r="C143" s="16">
        <v>42</v>
      </c>
      <c r="D143" s="34" t="s">
        <v>15</v>
      </c>
      <c r="E143" s="33">
        <v>620</v>
      </c>
      <c r="F143" s="21">
        <f t="shared" si="20"/>
        <v>682</v>
      </c>
      <c r="G143" s="22">
        <v>50850</v>
      </c>
      <c r="H143" s="23">
        <f t="shared" si="24"/>
        <v>31527000</v>
      </c>
      <c r="I143" s="23">
        <f t="shared" si="22"/>
        <v>34049160</v>
      </c>
      <c r="J143" s="24">
        <f t="shared" si="21"/>
        <v>71000</v>
      </c>
      <c r="K143" s="25">
        <f t="shared" si="23"/>
        <v>2387000</v>
      </c>
      <c r="L143" s="45" t="s">
        <v>24</v>
      </c>
    </row>
    <row r="144" spans="1:12" x14ac:dyDescent="0.25">
      <c r="A144" s="16">
        <v>143</v>
      </c>
      <c r="B144" s="16">
        <v>4207</v>
      </c>
      <c r="C144" s="16">
        <v>42</v>
      </c>
      <c r="D144" s="34" t="s">
        <v>15</v>
      </c>
      <c r="E144" s="33">
        <v>620</v>
      </c>
      <c r="F144" s="21">
        <f t="shared" si="20"/>
        <v>682</v>
      </c>
      <c r="G144" s="22">
        <v>50850</v>
      </c>
      <c r="H144" s="23">
        <f t="shared" si="24"/>
        <v>31527000</v>
      </c>
      <c r="I144" s="23">
        <f t="shared" si="22"/>
        <v>34049160</v>
      </c>
      <c r="J144" s="24">
        <f t="shared" si="21"/>
        <v>71000</v>
      </c>
      <c r="K144" s="25">
        <f t="shared" si="23"/>
        <v>2387000</v>
      </c>
      <c r="L144" s="45" t="s">
        <v>24</v>
      </c>
    </row>
    <row r="145" spans="1:12" x14ac:dyDescent="0.25">
      <c r="A145" s="16">
        <v>144</v>
      </c>
      <c r="B145" s="16">
        <v>4208</v>
      </c>
      <c r="C145" s="16">
        <v>42</v>
      </c>
      <c r="D145" s="33" t="s">
        <v>16</v>
      </c>
      <c r="E145" s="33">
        <v>870</v>
      </c>
      <c r="F145" s="21">
        <f t="shared" si="20"/>
        <v>957.00000000000011</v>
      </c>
      <c r="G145" s="22">
        <v>50850</v>
      </c>
      <c r="H145" s="23">
        <f t="shared" si="24"/>
        <v>44239500</v>
      </c>
      <c r="I145" s="23">
        <f t="shared" si="22"/>
        <v>47778660</v>
      </c>
      <c r="J145" s="24">
        <f t="shared" si="21"/>
        <v>99500</v>
      </c>
      <c r="K145" s="25">
        <f t="shared" si="23"/>
        <v>3349500.0000000005</v>
      </c>
      <c r="L145" s="45" t="s">
        <v>24</v>
      </c>
    </row>
    <row r="146" spans="1:12" x14ac:dyDescent="0.25">
      <c r="A146" s="16">
        <v>145</v>
      </c>
      <c r="B146" s="16">
        <v>4301</v>
      </c>
      <c r="C146" s="16">
        <v>43</v>
      </c>
      <c r="D146" s="34" t="s">
        <v>15</v>
      </c>
      <c r="E146" s="33">
        <v>560</v>
      </c>
      <c r="F146" s="21">
        <f t="shared" si="20"/>
        <v>616</v>
      </c>
      <c r="G146" s="22">
        <v>51000</v>
      </c>
      <c r="H146" s="23">
        <f t="shared" si="24"/>
        <v>28560000</v>
      </c>
      <c r="I146" s="23">
        <f t="shared" si="22"/>
        <v>30844800.000000004</v>
      </c>
      <c r="J146" s="24">
        <f t="shared" si="21"/>
        <v>64500</v>
      </c>
      <c r="K146" s="25">
        <f t="shared" si="23"/>
        <v>2156000</v>
      </c>
      <c r="L146" s="45" t="s">
        <v>24</v>
      </c>
    </row>
    <row r="147" spans="1:12" x14ac:dyDescent="0.25">
      <c r="A147" s="16">
        <v>146</v>
      </c>
      <c r="B147" s="16">
        <v>4302</v>
      </c>
      <c r="C147" s="16">
        <v>43</v>
      </c>
      <c r="D147" s="34" t="s">
        <v>14</v>
      </c>
      <c r="E147" s="33">
        <v>440</v>
      </c>
      <c r="F147" s="21">
        <f t="shared" si="20"/>
        <v>484.00000000000006</v>
      </c>
      <c r="G147" s="22">
        <v>51000</v>
      </c>
      <c r="H147" s="23">
        <f t="shared" si="24"/>
        <v>22440000</v>
      </c>
      <c r="I147" s="23">
        <f t="shared" si="22"/>
        <v>24235200</v>
      </c>
      <c r="J147" s="24">
        <f t="shared" si="21"/>
        <v>50500</v>
      </c>
      <c r="K147" s="25">
        <f t="shared" si="23"/>
        <v>1694000.0000000002</v>
      </c>
      <c r="L147" s="45" t="s">
        <v>24</v>
      </c>
    </row>
    <row r="148" spans="1:12" x14ac:dyDescent="0.25">
      <c r="A148" s="16">
        <v>147</v>
      </c>
      <c r="B148" s="16">
        <v>4303</v>
      </c>
      <c r="C148" s="16">
        <v>43</v>
      </c>
      <c r="D148" s="34" t="s">
        <v>14</v>
      </c>
      <c r="E148" s="33">
        <v>440</v>
      </c>
      <c r="F148" s="21">
        <f t="shared" si="20"/>
        <v>484.00000000000006</v>
      </c>
      <c r="G148" s="22">
        <v>51000</v>
      </c>
      <c r="H148" s="23">
        <f t="shared" si="24"/>
        <v>22440000</v>
      </c>
      <c r="I148" s="23">
        <f t="shared" si="22"/>
        <v>24235200</v>
      </c>
      <c r="J148" s="24">
        <f t="shared" si="21"/>
        <v>50500</v>
      </c>
      <c r="K148" s="25">
        <f t="shared" si="23"/>
        <v>1694000.0000000002</v>
      </c>
      <c r="L148" s="45" t="s">
        <v>24</v>
      </c>
    </row>
    <row r="149" spans="1:12" x14ac:dyDescent="0.25">
      <c r="A149" s="16">
        <v>148</v>
      </c>
      <c r="B149" s="16">
        <v>4304</v>
      </c>
      <c r="C149" s="16">
        <v>43</v>
      </c>
      <c r="D149" s="34" t="s">
        <v>15</v>
      </c>
      <c r="E149" s="33">
        <v>560</v>
      </c>
      <c r="F149" s="21">
        <f t="shared" si="20"/>
        <v>616</v>
      </c>
      <c r="G149" s="22">
        <v>51000</v>
      </c>
      <c r="H149" s="23">
        <f t="shared" si="24"/>
        <v>28560000</v>
      </c>
      <c r="I149" s="23">
        <f t="shared" si="22"/>
        <v>30844800.000000004</v>
      </c>
      <c r="J149" s="24">
        <f t="shared" si="21"/>
        <v>64500</v>
      </c>
      <c r="K149" s="25">
        <f t="shared" si="23"/>
        <v>2156000</v>
      </c>
      <c r="L149" s="45" t="s">
        <v>24</v>
      </c>
    </row>
    <row r="150" spans="1:12" x14ac:dyDescent="0.25">
      <c r="A150" s="16">
        <v>149</v>
      </c>
      <c r="B150" s="16">
        <v>4305</v>
      </c>
      <c r="C150" s="16">
        <v>43</v>
      </c>
      <c r="D150" s="33" t="s">
        <v>16</v>
      </c>
      <c r="E150" s="33">
        <v>870</v>
      </c>
      <c r="F150" s="21">
        <f t="shared" si="20"/>
        <v>957.00000000000011</v>
      </c>
      <c r="G150" s="22">
        <v>51000</v>
      </c>
      <c r="H150" s="23">
        <f t="shared" si="24"/>
        <v>44370000</v>
      </c>
      <c r="I150" s="23">
        <f t="shared" si="22"/>
        <v>47919600</v>
      </c>
      <c r="J150" s="24">
        <f t="shared" si="21"/>
        <v>100000</v>
      </c>
      <c r="K150" s="25">
        <f t="shared" si="23"/>
        <v>3349500.0000000005</v>
      </c>
      <c r="L150" s="45" t="s">
        <v>24</v>
      </c>
    </row>
    <row r="151" spans="1:12" x14ac:dyDescent="0.25">
      <c r="A151" s="16">
        <v>150</v>
      </c>
      <c r="B151" s="16">
        <v>4306</v>
      </c>
      <c r="C151" s="16">
        <v>43</v>
      </c>
      <c r="D151" s="34" t="s">
        <v>15</v>
      </c>
      <c r="E151" s="33">
        <v>620</v>
      </c>
      <c r="F151" s="21">
        <f t="shared" si="20"/>
        <v>682</v>
      </c>
      <c r="G151" s="22">
        <v>51000</v>
      </c>
      <c r="H151" s="23">
        <f t="shared" si="24"/>
        <v>31620000</v>
      </c>
      <c r="I151" s="23">
        <f t="shared" si="22"/>
        <v>34149600</v>
      </c>
      <c r="J151" s="24">
        <f t="shared" si="21"/>
        <v>71000</v>
      </c>
      <c r="K151" s="25">
        <f t="shared" si="23"/>
        <v>2387000</v>
      </c>
      <c r="L151" s="45" t="s">
        <v>24</v>
      </c>
    </row>
    <row r="152" spans="1:12" x14ac:dyDescent="0.25">
      <c r="A152" s="16">
        <v>151</v>
      </c>
      <c r="B152" s="16">
        <v>4307</v>
      </c>
      <c r="C152" s="16">
        <v>43</v>
      </c>
      <c r="D152" s="34" t="s">
        <v>15</v>
      </c>
      <c r="E152" s="33">
        <v>620</v>
      </c>
      <c r="F152" s="21">
        <f t="shared" si="20"/>
        <v>682</v>
      </c>
      <c r="G152" s="22">
        <v>51000</v>
      </c>
      <c r="H152" s="23">
        <f t="shared" si="24"/>
        <v>31620000</v>
      </c>
      <c r="I152" s="23">
        <f t="shared" si="22"/>
        <v>34149600</v>
      </c>
      <c r="J152" s="24">
        <f t="shared" si="21"/>
        <v>71000</v>
      </c>
      <c r="K152" s="25">
        <f t="shared" si="23"/>
        <v>2387000</v>
      </c>
      <c r="L152" s="45" t="s">
        <v>24</v>
      </c>
    </row>
    <row r="153" spans="1:12" x14ac:dyDescent="0.25">
      <c r="A153" s="16">
        <v>152</v>
      </c>
      <c r="B153" s="16">
        <v>4308</v>
      </c>
      <c r="C153" s="16">
        <v>43</v>
      </c>
      <c r="D153" s="33" t="s">
        <v>16</v>
      </c>
      <c r="E153" s="33">
        <v>870</v>
      </c>
      <c r="F153" s="21">
        <f t="shared" si="20"/>
        <v>957.00000000000011</v>
      </c>
      <c r="G153" s="22">
        <v>51000</v>
      </c>
      <c r="H153" s="23">
        <f t="shared" si="24"/>
        <v>44370000</v>
      </c>
      <c r="I153" s="23">
        <f t="shared" si="22"/>
        <v>47919600</v>
      </c>
      <c r="J153" s="24">
        <f t="shared" si="21"/>
        <v>100000</v>
      </c>
      <c r="K153" s="25">
        <f t="shared" si="23"/>
        <v>3349500.0000000005</v>
      </c>
      <c r="L153" s="45" t="s">
        <v>24</v>
      </c>
    </row>
    <row r="154" spans="1:12" x14ac:dyDescent="0.25">
      <c r="A154" s="16">
        <v>153</v>
      </c>
      <c r="B154" s="16">
        <v>4401</v>
      </c>
      <c r="C154" s="16">
        <v>44</v>
      </c>
      <c r="D154" s="34" t="s">
        <v>15</v>
      </c>
      <c r="E154" s="33">
        <v>560</v>
      </c>
      <c r="F154" s="21">
        <f t="shared" si="20"/>
        <v>616</v>
      </c>
      <c r="G154" s="22">
        <v>51150</v>
      </c>
      <c r="H154" s="23">
        <f t="shared" si="24"/>
        <v>28644000</v>
      </c>
      <c r="I154" s="23">
        <f t="shared" si="22"/>
        <v>30935520.000000004</v>
      </c>
      <c r="J154" s="24">
        <f t="shared" si="21"/>
        <v>64500</v>
      </c>
      <c r="K154" s="25">
        <f t="shared" si="23"/>
        <v>2156000</v>
      </c>
      <c r="L154" s="45" t="s">
        <v>24</v>
      </c>
    </row>
    <row r="155" spans="1:12" x14ac:dyDescent="0.25">
      <c r="A155" s="16">
        <v>154</v>
      </c>
      <c r="B155" s="16">
        <v>4402</v>
      </c>
      <c r="C155" s="16">
        <v>44</v>
      </c>
      <c r="D155" s="34" t="s">
        <v>14</v>
      </c>
      <c r="E155" s="33">
        <v>440</v>
      </c>
      <c r="F155" s="21">
        <f t="shared" si="20"/>
        <v>484.00000000000006</v>
      </c>
      <c r="G155" s="22">
        <v>51150</v>
      </c>
      <c r="H155" s="23">
        <f t="shared" si="24"/>
        <v>22506000</v>
      </c>
      <c r="I155" s="23">
        <f t="shared" si="22"/>
        <v>24306480</v>
      </c>
      <c r="J155" s="24">
        <f t="shared" si="21"/>
        <v>50500</v>
      </c>
      <c r="K155" s="25">
        <f t="shared" si="23"/>
        <v>1694000.0000000002</v>
      </c>
      <c r="L155" s="45" t="s">
        <v>24</v>
      </c>
    </row>
    <row r="156" spans="1:12" x14ac:dyDescent="0.25">
      <c r="A156" s="16">
        <v>155</v>
      </c>
      <c r="B156" s="16">
        <v>4403</v>
      </c>
      <c r="C156" s="16">
        <v>44</v>
      </c>
      <c r="D156" s="34" t="s">
        <v>14</v>
      </c>
      <c r="E156" s="33">
        <v>440</v>
      </c>
      <c r="F156" s="21">
        <f t="shared" si="20"/>
        <v>484.00000000000006</v>
      </c>
      <c r="G156" s="22">
        <v>51150</v>
      </c>
      <c r="H156" s="23">
        <f t="shared" si="24"/>
        <v>22506000</v>
      </c>
      <c r="I156" s="23">
        <f t="shared" si="22"/>
        <v>24306480</v>
      </c>
      <c r="J156" s="24">
        <f t="shared" si="21"/>
        <v>50500</v>
      </c>
      <c r="K156" s="25">
        <f t="shared" si="23"/>
        <v>1694000.0000000002</v>
      </c>
      <c r="L156" s="45" t="s">
        <v>24</v>
      </c>
    </row>
    <row r="157" spans="1:12" x14ac:dyDescent="0.25">
      <c r="A157" s="16">
        <v>156</v>
      </c>
      <c r="B157" s="16">
        <v>4404</v>
      </c>
      <c r="C157" s="16">
        <v>44</v>
      </c>
      <c r="D157" s="34" t="s">
        <v>15</v>
      </c>
      <c r="E157" s="33">
        <v>560</v>
      </c>
      <c r="F157" s="21">
        <f t="shared" si="20"/>
        <v>616</v>
      </c>
      <c r="G157" s="22">
        <v>51150</v>
      </c>
      <c r="H157" s="23">
        <f t="shared" si="24"/>
        <v>28644000</v>
      </c>
      <c r="I157" s="23">
        <f t="shared" si="22"/>
        <v>30935520.000000004</v>
      </c>
      <c r="J157" s="24">
        <f t="shared" si="21"/>
        <v>64500</v>
      </c>
      <c r="K157" s="25">
        <f t="shared" si="23"/>
        <v>2156000</v>
      </c>
      <c r="L157" s="45" t="s">
        <v>24</v>
      </c>
    </row>
    <row r="158" spans="1:12" x14ac:dyDescent="0.25">
      <c r="A158" s="16">
        <v>157</v>
      </c>
      <c r="B158" s="16">
        <v>4405</v>
      </c>
      <c r="C158" s="16">
        <v>44</v>
      </c>
      <c r="D158" s="33" t="s">
        <v>16</v>
      </c>
      <c r="E158" s="33">
        <v>870</v>
      </c>
      <c r="F158" s="21">
        <f t="shared" si="20"/>
        <v>957.00000000000011</v>
      </c>
      <c r="G158" s="22">
        <v>51150</v>
      </c>
      <c r="H158" s="23">
        <f t="shared" si="24"/>
        <v>44500500</v>
      </c>
      <c r="I158" s="23">
        <f t="shared" si="22"/>
        <v>48060540</v>
      </c>
      <c r="J158" s="24">
        <f t="shared" si="21"/>
        <v>100000</v>
      </c>
      <c r="K158" s="25">
        <f t="shared" si="23"/>
        <v>3349500.0000000005</v>
      </c>
      <c r="L158" s="45" t="s">
        <v>24</v>
      </c>
    </row>
    <row r="159" spans="1:12" x14ac:dyDescent="0.25">
      <c r="A159" s="16">
        <v>158</v>
      </c>
      <c r="B159" s="16">
        <v>4406</v>
      </c>
      <c r="C159" s="16">
        <v>44</v>
      </c>
      <c r="D159" s="34" t="s">
        <v>15</v>
      </c>
      <c r="E159" s="33">
        <v>620</v>
      </c>
      <c r="F159" s="21">
        <f t="shared" si="20"/>
        <v>682</v>
      </c>
      <c r="G159" s="22">
        <v>51150</v>
      </c>
      <c r="H159" s="23">
        <f t="shared" si="24"/>
        <v>31713000</v>
      </c>
      <c r="I159" s="23">
        <f t="shared" si="22"/>
        <v>34250040</v>
      </c>
      <c r="J159" s="24">
        <f t="shared" si="21"/>
        <v>71500</v>
      </c>
      <c r="K159" s="25">
        <f t="shared" si="23"/>
        <v>2387000</v>
      </c>
      <c r="L159" s="45" t="s">
        <v>24</v>
      </c>
    </row>
    <row r="160" spans="1:12" x14ac:dyDescent="0.25">
      <c r="A160" s="16">
        <v>159</v>
      </c>
      <c r="B160" s="16">
        <v>4407</v>
      </c>
      <c r="C160" s="16">
        <v>44</v>
      </c>
      <c r="D160" s="34" t="s">
        <v>15</v>
      </c>
      <c r="E160" s="33">
        <v>620</v>
      </c>
      <c r="F160" s="21">
        <f t="shared" si="20"/>
        <v>682</v>
      </c>
      <c r="G160" s="22">
        <v>51150</v>
      </c>
      <c r="H160" s="23">
        <f t="shared" si="24"/>
        <v>31713000</v>
      </c>
      <c r="I160" s="23">
        <f t="shared" si="22"/>
        <v>34250040</v>
      </c>
      <c r="J160" s="24">
        <f t="shared" si="21"/>
        <v>71500</v>
      </c>
      <c r="K160" s="25">
        <f t="shared" si="23"/>
        <v>2387000</v>
      </c>
      <c r="L160" s="45" t="s">
        <v>24</v>
      </c>
    </row>
    <row r="161" spans="1:12" x14ac:dyDescent="0.25">
      <c r="A161" s="16">
        <v>160</v>
      </c>
      <c r="B161" s="16">
        <v>4408</v>
      </c>
      <c r="C161" s="16">
        <v>44</v>
      </c>
      <c r="D161" s="33" t="s">
        <v>16</v>
      </c>
      <c r="E161" s="33">
        <v>870</v>
      </c>
      <c r="F161" s="21">
        <f t="shared" si="20"/>
        <v>957.00000000000011</v>
      </c>
      <c r="G161" s="22">
        <v>51150</v>
      </c>
      <c r="H161" s="23">
        <f t="shared" si="24"/>
        <v>44500500</v>
      </c>
      <c r="I161" s="23">
        <f t="shared" si="22"/>
        <v>48060540</v>
      </c>
      <c r="J161" s="24">
        <f t="shared" si="21"/>
        <v>100000</v>
      </c>
      <c r="K161" s="25">
        <f t="shared" si="23"/>
        <v>3349500.0000000005</v>
      </c>
      <c r="L161" s="45" t="s">
        <v>24</v>
      </c>
    </row>
    <row r="162" spans="1:12" x14ac:dyDescent="0.25">
      <c r="A162" s="16">
        <v>161</v>
      </c>
      <c r="B162" s="16">
        <v>4501</v>
      </c>
      <c r="C162" s="16">
        <v>45</v>
      </c>
      <c r="D162" s="34" t="s">
        <v>15</v>
      </c>
      <c r="E162" s="33">
        <v>560</v>
      </c>
      <c r="F162" s="21">
        <f t="shared" si="20"/>
        <v>616</v>
      </c>
      <c r="G162" s="22">
        <v>51300</v>
      </c>
      <c r="H162" s="23">
        <f t="shared" si="24"/>
        <v>28728000</v>
      </c>
      <c r="I162" s="23">
        <f t="shared" si="22"/>
        <v>31026240.000000004</v>
      </c>
      <c r="J162" s="24">
        <f t="shared" si="21"/>
        <v>64500</v>
      </c>
      <c r="K162" s="25">
        <f t="shared" si="23"/>
        <v>2156000</v>
      </c>
      <c r="L162" s="45" t="s">
        <v>24</v>
      </c>
    </row>
    <row r="163" spans="1:12" x14ac:dyDescent="0.25">
      <c r="A163" s="16">
        <v>162</v>
      </c>
      <c r="B163" s="16">
        <v>4502</v>
      </c>
      <c r="C163" s="16">
        <v>45</v>
      </c>
      <c r="D163" s="34" t="s">
        <v>14</v>
      </c>
      <c r="E163" s="33">
        <v>440</v>
      </c>
      <c r="F163" s="21">
        <f t="shared" si="20"/>
        <v>484.00000000000006</v>
      </c>
      <c r="G163" s="22">
        <v>51300</v>
      </c>
      <c r="H163" s="23">
        <f t="shared" si="24"/>
        <v>22572000</v>
      </c>
      <c r="I163" s="23">
        <f t="shared" si="22"/>
        <v>24377760</v>
      </c>
      <c r="J163" s="24">
        <f t="shared" si="21"/>
        <v>51000</v>
      </c>
      <c r="K163" s="25">
        <f t="shared" si="23"/>
        <v>1694000.0000000002</v>
      </c>
      <c r="L163" s="45" t="s">
        <v>24</v>
      </c>
    </row>
    <row r="164" spans="1:12" x14ac:dyDescent="0.25">
      <c r="A164" s="16">
        <v>163</v>
      </c>
      <c r="B164" s="16">
        <v>4503</v>
      </c>
      <c r="C164" s="16">
        <v>45</v>
      </c>
      <c r="D164" s="34" t="s">
        <v>14</v>
      </c>
      <c r="E164" s="33">
        <v>440</v>
      </c>
      <c r="F164" s="21">
        <f t="shared" si="20"/>
        <v>484.00000000000006</v>
      </c>
      <c r="G164" s="22">
        <v>51300</v>
      </c>
      <c r="H164" s="23">
        <f t="shared" si="24"/>
        <v>22572000</v>
      </c>
      <c r="I164" s="23">
        <f t="shared" si="22"/>
        <v>24377760</v>
      </c>
      <c r="J164" s="24">
        <f t="shared" si="21"/>
        <v>51000</v>
      </c>
      <c r="K164" s="25">
        <f t="shared" si="23"/>
        <v>1694000.0000000002</v>
      </c>
      <c r="L164" s="45" t="s">
        <v>24</v>
      </c>
    </row>
    <row r="165" spans="1:12" x14ac:dyDescent="0.25">
      <c r="A165" s="16">
        <v>164</v>
      </c>
      <c r="B165" s="16">
        <v>4504</v>
      </c>
      <c r="C165" s="16">
        <v>45</v>
      </c>
      <c r="D165" s="34" t="s">
        <v>15</v>
      </c>
      <c r="E165" s="33">
        <v>560</v>
      </c>
      <c r="F165" s="21">
        <f t="shared" si="20"/>
        <v>616</v>
      </c>
      <c r="G165" s="22">
        <v>51300</v>
      </c>
      <c r="H165" s="23">
        <f t="shared" si="24"/>
        <v>28728000</v>
      </c>
      <c r="I165" s="23">
        <f t="shared" si="22"/>
        <v>31026240.000000004</v>
      </c>
      <c r="J165" s="24">
        <f t="shared" si="21"/>
        <v>64500</v>
      </c>
      <c r="K165" s="25">
        <f t="shared" si="23"/>
        <v>2156000</v>
      </c>
      <c r="L165" s="45" t="s">
        <v>24</v>
      </c>
    </row>
    <row r="166" spans="1:12" x14ac:dyDescent="0.25">
      <c r="A166" s="16">
        <v>165</v>
      </c>
      <c r="B166" s="16">
        <v>4505</v>
      </c>
      <c r="C166" s="16">
        <v>45</v>
      </c>
      <c r="D166" s="33" t="s">
        <v>16</v>
      </c>
      <c r="E166" s="33">
        <v>870</v>
      </c>
      <c r="F166" s="21">
        <f t="shared" si="20"/>
        <v>957.00000000000011</v>
      </c>
      <c r="G166" s="22">
        <v>51300</v>
      </c>
      <c r="H166" s="23">
        <f t="shared" si="24"/>
        <v>44631000</v>
      </c>
      <c r="I166" s="23">
        <f t="shared" si="22"/>
        <v>48201480</v>
      </c>
      <c r="J166" s="24">
        <f t="shared" si="21"/>
        <v>100500</v>
      </c>
      <c r="K166" s="25">
        <f t="shared" si="23"/>
        <v>3349500.0000000005</v>
      </c>
      <c r="L166" s="45" t="s">
        <v>24</v>
      </c>
    </row>
    <row r="167" spans="1:12" x14ac:dyDescent="0.25">
      <c r="A167" s="16">
        <v>166</v>
      </c>
      <c r="B167" s="16">
        <v>4506</v>
      </c>
      <c r="C167" s="16">
        <v>45</v>
      </c>
      <c r="D167" s="34" t="s">
        <v>15</v>
      </c>
      <c r="E167" s="33">
        <v>620</v>
      </c>
      <c r="F167" s="21">
        <f t="shared" si="20"/>
        <v>682</v>
      </c>
      <c r="G167" s="22">
        <v>51300</v>
      </c>
      <c r="H167" s="23">
        <f t="shared" si="24"/>
        <v>31806000</v>
      </c>
      <c r="I167" s="23">
        <f t="shared" si="22"/>
        <v>34350480</v>
      </c>
      <c r="J167" s="24">
        <f t="shared" si="21"/>
        <v>71500</v>
      </c>
      <c r="K167" s="25">
        <f t="shared" si="23"/>
        <v>2387000</v>
      </c>
      <c r="L167" s="45" t="s">
        <v>24</v>
      </c>
    </row>
    <row r="168" spans="1:12" x14ac:dyDescent="0.25">
      <c r="A168" s="16">
        <v>167</v>
      </c>
      <c r="B168" s="16">
        <v>4507</v>
      </c>
      <c r="C168" s="16">
        <v>45</v>
      </c>
      <c r="D168" s="34" t="s">
        <v>15</v>
      </c>
      <c r="E168" s="33">
        <v>620</v>
      </c>
      <c r="F168" s="21">
        <f t="shared" si="20"/>
        <v>682</v>
      </c>
      <c r="G168" s="22">
        <v>51300</v>
      </c>
      <c r="H168" s="23">
        <f t="shared" si="24"/>
        <v>31806000</v>
      </c>
      <c r="I168" s="23">
        <f t="shared" si="22"/>
        <v>34350480</v>
      </c>
      <c r="J168" s="24">
        <f t="shared" si="21"/>
        <v>71500</v>
      </c>
      <c r="K168" s="25">
        <f t="shared" si="23"/>
        <v>2387000</v>
      </c>
      <c r="L168" s="45" t="s">
        <v>24</v>
      </c>
    </row>
    <row r="169" spans="1:12" x14ac:dyDescent="0.25">
      <c r="A169" s="16">
        <v>168</v>
      </c>
      <c r="B169" s="16">
        <v>4508</v>
      </c>
      <c r="C169" s="16">
        <v>45</v>
      </c>
      <c r="D169" s="33" t="s">
        <v>16</v>
      </c>
      <c r="E169" s="33">
        <v>870</v>
      </c>
      <c r="F169" s="21">
        <f t="shared" si="20"/>
        <v>957.00000000000011</v>
      </c>
      <c r="G169" s="22">
        <v>51300</v>
      </c>
      <c r="H169" s="23">
        <f t="shared" si="24"/>
        <v>44631000</v>
      </c>
      <c r="I169" s="23">
        <f t="shared" si="22"/>
        <v>48201480</v>
      </c>
      <c r="J169" s="24">
        <f t="shared" si="21"/>
        <v>100500</v>
      </c>
      <c r="K169" s="25">
        <f t="shared" si="23"/>
        <v>3349500.0000000005</v>
      </c>
      <c r="L169" s="45" t="s">
        <v>24</v>
      </c>
    </row>
    <row r="170" spans="1:12" x14ac:dyDescent="0.25">
      <c r="A170" s="16">
        <v>169</v>
      </c>
      <c r="B170" s="16">
        <v>4601</v>
      </c>
      <c r="C170" s="16">
        <v>46</v>
      </c>
      <c r="D170" s="34" t="s">
        <v>15</v>
      </c>
      <c r="E170" s="33">
        <v>560</v>
      </c>
      <c r="F170" s="21">
        <f t="shared" si="20"/>
        <v>616</v>
      </c>
      <c r="G170" s="22">
        <v>51450</v>
      </c>
      <c r="H170" s="23">
        <f t="shared" si="24"/>
        <v>28812000</v>
      </c>
      <c r="I170" s="23">
        <f t="shared" si="22"/>
        <v>31116960.000000004</v>
      </c>
      <c r="J170" s="24">
        <f t="shared" si="21"/>
        <v>65000</v>
      </c>
      <c r="K170" s="25">
        <f t="shared" si="23"/>
        <v>2156000</v>
      </c>
      <c r="L170" s="45" t="s">
        <v>24</v>
      </c>
    </row>
    <row r="171" spans="1:12" x14ac:dyDescent="0.25">
      <c r="A171" s="16">
        <v>170</v>
      </c>
      <c r="B171" s="16">
        <v>4602</v>
      </c>
      <c r="C171" s="16">
        <v>46</v>
      </c>
      <c r="D171" s="34" t="s">
        <v>14</v>
      </c>
      <c r="E171" s="33">
        <v>440</v>
      </c>
      <c r="F171" s="21">
        <f t="shared" si="20"/>
        <v>484.00000000000006</v>
      </c>
      <c r="G171" s="22">
        <v>51450</v>
      </c>
      <c r="H171" s="23">
        <f t="shared" si="24"/>
        <v>22638000</v>
      </c>
      <c r="I171" s="23">
        <f t="shared" si="22"/>
        <v>24449040</v>
      </c>
      <c r="J171" s="24">
        <f t="shared" si="21"/>
        <v>51000</v>
      </c>
      <c r="K171" s="25">
        <f t="shared" si="23"/>
        <v>1694000.0000000002</v>
      </c>
      <c r="L171" s="45" t="s">
        <v>24</v>
      </c>
    </row>
    <row r="172" spans="1:12" x14ac:dyDescent="0.25">
      <c r="A172" s="16">
        <v>171</v>
      </c>
      <c r="B172" s="16">
        <v>4603</v>
      </c>
      <c r="C172" s="16">
        <v>46</v>
      </c>
      <c r="D172" s="34" t="s">
        <v>14</v>
      </c>
      <c r="E172" s="33">
        <v>440</v>
      </c>
      <c r="F172" s="21">
        <f t="shared" si="20"/>
        <v>484.00000000000006</v>
      </c>
      <c r="G172" s="22">
        <v>51450</v>
      </c>
      <c r="H172" s="23">
        <f t="shared" si="24"/>
        <v>22638000</v>
      </c>
      <c r="I172" s="23">
        <f t="shared" si="22"/>
        <v>24449040</v>
      </c>
      <c r="J172" s="24">
        <f t="shared" si="21"/>
        <v>51000</v>
      </c>
      <c r="K172" s="25">
        <f t="shared" si="23"/>
        <v>1694000.0000000002</v>
      </c>
      <c r="L172" s="45" t="s">
        <v>24</v>
      </c>
    </row>
    <row r="173" spans="1:12" x14ac:dyDescent="0.25">
      <c r="A173" s="16">
        <v>172</v>
      </c>
      <c r="B173" s="16">
        <v>4604</v>
      </c>
      <c r="C173" s="16">
        <v>46</v>
      </c>
      <c r="D173" s="34" t="s">
        <v>15</v>
      </c>
      <c r="E173" s="33">
        <v>560</v>
      </c>
      <c r="F173" s="21">
        <f t="shared" si="20"/>
        <v>616</v>
      </c>
      <c r="G173" s="22">
        <v>51450</v>
      </c>
      <c r="H173" s="23">
        <f t="shared" si="24"/>
        <v>28812000</v>
      </c>
      <c r="I173" s="23">
        <f t="shared" si="22"/>
        <v>31116960.000000004</v>
      </c>
      <c r="J173" s="24">
        <f t="shared" si="21"/>
        <v>65000</v>
      </c>
      <c r="K173" s="25">
        <f t="shared" si="23"/>
        <v>2156000</v>
      </c>
      <c r="L173" s="45" t="s">
        <v>24</v>
      </c>
    </row>
    <row r="174" spans="1:12" x14ac:dyDescent="0.25">
      <c r="A174" s="36" t="s">
        <v>4</v>
      </c>
      <c r="B174" s="36"/>
      <c r="C174" s="36"/>
      <c r="D174" s="36"/>
      <c r="E174" s="26">
        <f>SUM(E2:E173)</f>
        <v>99230</v>
      </c>
      <c r="F174" s="26">
        <f>SUM(F2:F173)</f>
        <v>109153</v>
      </c>
      <c r="G174" s="27"/>
      <c r="H174" s="28">
        <f>SUM(H2:H173)</f>
        <v>4903920000</v>
      </c>
      <c r="I174" s="28">
        <f>SUM(I2:I173)</f>
        <v>5296233600</v>
      </c>
      <c r="J174" s="29"/>
      <c r="K174" s="28">
        <f>SUM(K2:K173)</f>
        <v>382035500</v>
      </c>
    </row>
  </sheetData>
  <mergeCells count="1">
    <mergeCell ref="A174:D17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9932D-6456-4657-8F86-BFC362DA5E41}">
  <dimension ref="A1:O132"/>
  <sheetViews>
    <sheetView topLeftCell="A126" zoomScale="190" zoomScaleNormal="190" workbookViewId="0">
      <selection activeCell="E132" sqref="E132:F132"/>
    </sheetView>
  </sheetViews>
  <sheetFormatPr defaultRowHeight="15" x14ac:dyDescent="0.25"/>
  <cols>
    <col min="1" max="1" width="4" customWidth="1"/>
    <col min="2" max="2" width="5.85546875" customWidth="1"/>
    <col min="3" max="3" width="3.5703125" customWidth="1"/>
    <col min="4" max="4" width="5.7109375" customWidth="1"/>
    <col min="5" max="5" width="6.7109375" customWidth="1"/>
    <col min="6" max="6" width="6" customWidth="1"/>
    <col min="7" max="7" width="5.7109375" customWidth="1"/>
    <col min="8" max="9" width="11.140625" customWidth="1"/>
    <col min="10" max="10" width="6.5703125" customWidth="1"/>
    <col min="11" max="11" width="9.7109375" customWidth="1"/>
    <col min="12" max="12" width="9.140625" style="39"/>
    <col min="13" max="13" width="10.28515625" bestFit="1" customWidth="1"/>
  </cols>
  <sheetData>
    <row r="1" spans="1:15" ht="56.25" customHeight="1" x14ac:dyDescent="0.25">
      <c r="A1" s="15" t="s">
        <v>0</v>
      </c>
      <c r="B1" s="15" t="s">
        <v>19</v>
      </c>
      <c r="C1" s="15" t="s">
        <v>1</v>
      </c>
      <c r="D1" s="15" t="s">
        <v>2</v>
      </c>
      <c r="E1" s="20" t="s">
        <v>18</v>
      </c>
      <c r="F1" s="15" t="s">
        <v>3</v>
      </c>
      <c r="G1" s="15" t="s">
        <v>28</v>
      </c>
      <c r="H1" s="15" t="s">
        <v>29</v>
      </c>
      <c r="I1" s="15" t="s">
        <v>30</v>
      </c>
      <c r="J1" s="15" t="s">
        <v>31</v>
      </c>
      <c r="K1" s="15" t="s">
        <v>32</v>
      </c>
      <c r="L1" s="44" t="s">
        <v>23</v>
      </c>
    </row>
    <row r="2" spans="1:15" x14ac:dyDescent="0.25">
      <c r="A2" s="16">
        <v>1</v>
      </c>
      <c r="B2" s="46">
        <v>301</v>
      </c>
      <c r="C2" s="16">
        <v>3</v>
      </c>
      <c r="D2" s="34" t="s">
        <v>15</v>
      </c>
      <c r="E2" s="21">
        <v>560</v>
      </c>
      <c r="F2" s="21">
        <f t="shared" ref="F2:F51" si="0">E2*1.1</f>
        <v>616</v>
      </c>
      <c r="G2" s="22">
        <v>45000</v>
      </c>
      <c r="H2" s="23">
        <v>0</v>
      </c>
      <c r="I2" s="23">
        <f>H2*1.08</f>
        <v>0</v>
      </c>
      <c r="J2" s="24">
        <f t="shared" ref="J2:J51" si="1">MROUND((I2*0.025/12),500)</f>
        <v>0</v>
      </c>
      <c r="K2" s="25">
        <f>F2*3500</f>
        <v>2156000</v>
      </c>
      <c r="L2" s="45" t="s">
        <v>25</v>
      </c>
      <c r="N2">
        <v>3</v>
      </c>
      <c r="O2">
        <v>6</v>
      </c>
    </row>
    <row r="3" spans="1:15" x14ac:dyDescent="0.25">
      <c r="A3" s="16">
        <v>2</v>
      </c>
      <c r="B3" s="46">
        <v>302</v>
      </c>
      <c r="C3" s="16">
        <v>3</v>
      </c>
      <c r="D3" s="34" t="s">
        <v>14</v>
      </c>
      <c r="E3" s="21">
        <v>440</v>
      </c>
      <c r="F3" s="21">
        <f t="shared" si="0"/>
        <v>484.00000000000006</v>
      </c>
      <c r="G3" s="22">
        <f>G2</f>
        <v>45000</v>
      </c>
      <c r="H3" s="23">
        <v>0</v>
      </c>
      <c r="I3" s="23">
        <f t="shared" ref="I3:I52" si="2">H3*1.08</f>
        <v>0</v>
      </c>
      <c r="J3" s="24">
        <f t="shared" si="1"/>
        <v>0</v>
      </c>
      <c r="K3" s="25">
        <f t="shared" ref="K3:K52" si="3">F3*3500</f>
        <v>1694000.0000000002</v>
      </c>
      <c r="L3" s="45" t="s">
        <v>25</v>
      </c>
      <c r="N3">
        <v>4</v>
      </c>
      <c r="O3">
        <v>6</v>
      </c>
    </row>
    <row r="4" spans="1:15" x14ac:dyDescent="0.25">
      <c r="A4" s="16">
        <v>3</v>
      </c>
      <c r="B4" s="46">
        <v>303</v>
      </c>
      <c r="C4" s="16">
        <v>3</v>
      </c>
      <c r="D4" s="34" t="s">
        <v>14</v>
      </c>
      <c r="E4" s="21">
        <v>440</v>
      </c>
      <c r="F4" s="21">
        <f t="shared" si="0"/>
        <v>484.00000000000006</v>
      </c>
      <c r="G4" s="22">
        <f>G3</f>
        <v>45000</v>
      </c>
      <c r="H4" s="23">
        <v>0</v>
      </c>
      <c r="I4" s="23">
        <f t="shared" si="2"/>
        <v>0</v>
      </c>
      <c r="J4" s="24">
        <f t="shared" si="1"/>
        <v>0</v>
      </c>
      <c r="K4" s="25">
        <f t="shared" si="3"/>
        <v>1694000.0000000002</v>
      </c>
      <c r="L4" s="45" t="s">
        <v>25</v>
      </c>
      <c r="N4">
        <v>5</v>
      </c>
      <c r="O4">
        <v>6</v>
      </c>
    </row>
    <row r="5" spans="1:15" x14ac:dyDescent="0.25">
      <c r="A5" s="16">
        <v>4</v>
      </c>
      <c r="B5" s="46">
        <v>304</v>
      </c>
      <c r="C5" s="16">
        <v>3</v>
      </c>
      <c r="D5" s="34" t="s">
        <v>15</v>
      </c>
      <c r="E5" s="21">
        <v>560</v>
      </c>
      <c r="F5" s="21">
        <f t="shared" si="0"/>
        <v>616</v>
      </c>
      <c r="G5" s="22">
        <f>G4</f>
        <v>45000</v>
      </c>
      <c r="H5" s="23">
        <v>0</v>
      </c>
      <c r="I5" s="23">
        <f t="shared" si="2"/>
        <v>0</v>
      </c>
      <c r="J5" s="24">
        <f t="shared" si="1"/>
        <v>0</v>
      </c>
      <c r="K5" s="25">
        <f t="shared" si="3"/>
        <v>2156000</v>
      </c>
      <c r="L5" s="45" t="s">
        <v>25</v>
      </c>
      <c r="N5">
        <v>6</v>
      </c>
      <c r="O5">
        <v>4</v>
      </c>
    </row>
    <row r="6" spans="1:15" x14ac:dyDescent="0.25">
      <c r="A6" s="16">
        <v>5</v>
      </c>
      <c r="B6" s="46">
        <v>306</v>
      </c>
      <c r="C6" s="16">
        <v>3</v>
      </c>
      <c r="D6" s="34" t="s">
        <v>15</v>
      </c>
      <c r="E6" s="21">
        <v>620</v>
      </c>
      <c r="F6" s="21">
        <f t="shared" si="0"/>
        <v>682</v>
      </c>
      <c r="G6" s="22">
        <f>G5</f>
        <v>45000</v>
      </c>
      <c r="H6" s="23">
        <v>0</v>
      </c>
      <c r="I6" s="23">
        <f t="shared" si="2"/>
        <v>0</v>
      </c>
      <c r="J6" s="24">
        <f t="shared" si="1"/>
        <v>0</v>
      </c>
      <c r="K6" s="25">
        <f t="shared" si="3"/>
        <v>2387000</v>
      </c>
      <c r="L6" s="45" t="s">
        <v>25</v>
      </c>
      <c r="N6">
        <v>7</v>
      </c>
      <c r="O6">
        <v>4</v>
      </c>
    </row>
    <row r="7" spans="1:15" x14ac:dyDescent="0.25">
      <c r="A7" s="16">
        <v>6</v>
      </c>
      <c r="B7" s="46">
        <v>307</v>
      </c>
      <c r="C7" s="16">
        <v>3</v>
      </c>
      <c r="D7" s="34" t="s">
        <v>15</v>
      </c>
      <c r="E7" s="21">
        <v>620</v>
      </c>
      <c r="F7" s="21">
        <f t="shared" si="0"/>
        <v>682</v>
      </c>
      <c r="G7" s="22">
        <f>G6</f>
        <v>45000</v>
      </c>
      <c r="H7" s="23">
        <v>0</v>
      </c>
      <c r="I7" s="23">
        <f t="shared" si="2"/>
        <v>0</v>
      </c>
      <c r="J7" s="24">
        <f t="shared" si="1"/>
        <v>0</v>
      </c>
      <c r="K7" s="25">
        <f t="shared" si="3"/>
        <v>2387000</v>
      </c>
      <c r="L7" s="45" t="s">
        <v>25</v>
      </c>
      <c r="N7">
        <v>8</v>
      </c>
      <c r="O7">
        <v>4</v>
      </c>
    </row>
    <row r="8" spans="1:15" x14ac:dyDescent="0.25">
      <c r="A8" s="16">
        <v>7</v>
      </c>
      <c r="B8" s="46">
        <v>401</v>
      </c>
      <c r="C8" s="16">
        <v>4</v>
      </c>
      <c r="D8" s="34" t="s">
        <v>15</v>
      </c>
      <c r="E8" s="33">
        <v>560</v>
      </c>
      <c r="F8" s="21">
        <f t="shared" si="0"/>
        <v>616</v>
      </c>
      <c r="G8" s="22">
        <f>G7+150</f>
        <v>45150</v>
      </c>
      <c r="H8" s="23">
        <v>0</v>
      </c>
      <c r="I8" s="23">
        <f t="shared" si="2"/>
        <v>0</v>
      </c>
      <c r="J8" s="24">
        <f t="shared" si="1"/>
        <v>0</v>
      </c>
      <c r="K8" s="25">
        <f t="shared" si="3"/>
        <v>2156000</v>
      </c>
      <c r="L8" s="45" t="s">
        <v>25</v>
      </c>
      <c r="N8">
        <v>9</v>
      </c>
      <c r="O8">
        <v>4</v>
      </c>
    </row>
    <row r="9" spans="1:15" x14ac:dyDescent="0.25">
      <c r="A9" s="16">
        <v>8</v>
      </c>
      <c r="B9" s="46">
        <v>402</v>
      </c>
      <c r="C9" s="16">
        <v>4</v>
      </c>
      <c r="D9" s="34" t="s">
        <v>14</v>
      </c>
      <c r="E9" s="33">
        <v>440</v>
      </c>
      <c r="F9" s="21">
        <f t="shared" si="0"/>
        <v>484.00000000000006</v>
      </c>
      <c r="G9" s="22">
        <f>G8</f>
        <v>45150</v>
      </c>
      <c r="H9" s="23">
        <v>0</v>
      </c>
      <c r="I9" s="23">
        <f t="shared" si="2"/>
        <v>0</v>
      </c>
      <c r="J9" s="24">
        <f t="shared" si="1"/>
        <v>0</v>
      </c>
      <c r="K9" s="25">
        <f t="shared" si="3"/>
        <v>1694000.0000000002</v>
      </c>
      <c r="L9" s="45" t="s">
        <v>25</v>
      </c>
      <c r="N9">
        <v>10</v>
      </c>
      <c r="O9">
        <v>5</v>
      </c>
    </row>
    <row r="10" spans="1:15" x14ac:dyDescent="0.25">
      <c r="A10" s="16">
        <v>9</v>
      </c>
      <c r="B10" s="46">
        <v>403</v>
      </c>
      <c r="C10" s="16">
        <v>4</v>
      </c>
      <c r="D10" s="34" t="s">
        <v>14</v>
      </c>
      <c r="E10" s="33">
        <v>440</v>
      </c>
      <c r="F10" s="21">
        <f t="shared" si="0"/>
        <v>484.00000000000006</v>
      </c>
      <c r="G10" s="22">
        <f>G9</f>
        <v>45150</v>
      </c>
      <c r="H10" s="23">
        <v>0</v>
      </c>
      <c r="I10" s="23">
        <f t="shared" si="2"/>
        <v>0</v>
      </c>
      <c r="J10" s="24">
        <f t="shared" si="1"/>
        <v>0</v>
      </c>
      <c r="K10" s="25">
        <f t="shared" si="3"/>
        <v>1694000.0000000002</v>
      </c>
      <c r="L10" s="45" t="s">
        <v>25</v>
      </c>
      <c r="N10">
        <v>11</v>
      </c>
      <c r="O10">
        <v>4</v>
      </c>
    </row>
    <row r="11" spans="1:15" x14ac:dyDescent="0.25">
      <c r="A11" s="16">
        <v>10</v>
      </c>
      <c r="B11" s="46">
        <v>404</v>
      </c>
      <c r="C11" s="16">
        <v>4</v>
      </c>
      <c r="D11" s="34" t="s">
        <v>15</v>
      </c>
      <c r="E11" s="33">
        <v>560</v>
      </c>
      <c r="F11" s="21">
        <f t="shared" si="0"/>
        <v>616</v>
      </c>
      <c r="G11" s="22">
        <f>G10</f>
        <v>45150</v>
      </c>
      <c r="H11" s="23">
        <v>0</v>
      </c>
      <c r="I11" s="23">
        <f t="shared" si="2"/>
        <v>0</v>
      </c>
      <c r="J11" s="24">
        <f t="shared" si="1"/>
        <v>0</v>
      </c>
      <c r="K11" s="25">
        <f t="shared" si="3"/>
        <v>2156000</v>
      </c>
      <c r="L11" s="45" t="s">
        <v>25</v>
      </c>
      <c r="N11">
        <v>12</v>
      </c>
      <c r="O11">
        <v>4</v>
      </c>
    </row>
    <row r="12" spans="1:15" x14ac:dyDescent="0.25">
      <c r="A12" s="16">
        <v>11</v>
      </c>
      <c r="B12" s="46">
        <v>406</v>
      </c>
      <c r="C12" s="16">
        <v>4</v>
      </c>
      <c r="D12" s="34" t="s">
        <v>15</v>
      </c>
      <c r="E12" s="33">
        <v>620</v>
      </c>
      <c r="F12" s="21">
        <f t="shared" si="0"/>
        <v>682</v>
      </c>
      <c r="G12" s="22">
        <f>G11</f>
        <v>45150</v>
      </c>
      <c r="H12" s="23">
        <v>0</v>
      </c>
      <c r="I12" s="23">
        <f t="shared" si="2"/>
        <v>0</v>
      </c>
      <c r="J12" s="24">
        <f t="shared" si="1"/>
        <v>0</v>
      </c>
      <c r="K12" s="25">
        <f t="shared" si="3"/>
        <v>2387000</v>
      </c>
      <c r="L12" s="45" t="s">
        <v>25</v>
      </c>
      <c r="N12">
        <v>13</v>
      </c>
      <c r="O12">
        <v>2</v>
      </c>
    </row>
    <row r="13" spans="1:15" x14ac:dyDescent="0.25">
      <c r="A13" s="16">
        <v>12</v>
      </c>
      <c r="B13" s="46">
        <v>407</v>
      </c>
      <c r="C13" s="16">
        <v>4</v>
      </c>
      <c r="D13" s="34" t="s">
        <v>15</v>
      </c>
      <c r="E13" s="33">
        <v>620</v>
      </c>
      <c r="F13" s="21">
        <f t="shared" si="0"/>
        <v>682</v>
      </c>
      <c r="G13" s="22">
        <f>G12</f>
        <v>45150</v>
      </c>
      <c r="H13" s="23">
        <v>0</v>
      </c>
      <c r="I13" s="23">
        <f t="shared" si="2"/>
        <v>0</v>
      </c>
      <c r="J13" s="24">
        <f t="shared" si="1"/>
        <v>0</v>
      </c>
      <c r="K13" s="25">
        <f t="shared" si="3"/>
        <v>2387000</v>
      </c>
      <c r="L13" s="45" t="s">
        <v>25</v>
      </c>
      <c r="N13">
        <v>14</v>
      </c>
      <c r="O13">
        <v>4</v>
      </c>
    </row>
    <row r="14" spans="1:15" x14ac:dyDescent="0.25">
      <c r="A14" s="16">
        <v>13</v>
      </c>
      <c r="B14" s="46">
        <v>501</v>
      </c>
      <c r="C14" s="16">
        <v>5</v>
      </c>
      <c r="D14" s="34" t="s">
        <v>15</v>
      </c>
      <c r="E14" s="33">
        <v>560</v>
      </c>
      <c r="F14" s="21">
        <f t="shared" si="0"/>
        <v>616</v>
      </c>
      <c r="G14" s="22">
        <f>G13+150</f>
        <v>45300</v>
      </c>
      <c r="H14" s="23">
        <v>0</v>
      </c>
      <c r="I14" s="23">
        <f t="shared" si="2"/>
        <v>0</v>
      </c>
      <c r="J14" s="24">
        <f t="shared" si="1"/>
        <v>0</v>
      </c>
      <c r="K14" s="25">
        <f t="shared" si="3"/>
        <v>2156000</v>
      </c>
      <c r="L14" s="45" t="s">
        <v>25</v>
      </c>
      <c r="N14">
        <v>15</v>
      </c>
      <c r="O14">
        <v>5</v>
      </c>
    </row>
    <row r="15" spans="1:15" x14ac:dyDescent="0.25">
      <c r="A15" s="16">
        <v>14</v>
      </c>
      <c r="B15" s="16">
        <v>502</v>
      </c>
      <c r="C15" s="16">
        <v>5</v>
      </c>
      <c r="D15" s="34" t="s">
        <v>14</v>
      </c>
      <c r="E15" s="33">
        <v>440</v>
      </c>
      <c r="F15" s="21">
        <f t="shared" si="0"/>
        <v>484.00000000000006</v>
      </c>
      <c r="G15" s="22">
        <f>G14</f>
        <v>45300</v>
      </c>
      <c r="H15" s="23">
        <v>0</v>
      </c>
      <c r="I15" s="23">
        <f t="shared" si="2"/>
        <v>0</v>
      </c>
      <c r="J15" s="24">
        <f t="shared" si="1"/>
        <v>0</v>
      </c>
      <c r="K15" s="25">
        <f t="shared" si="3"/>
        <v>1694000.0000000002</v>
      </c>
      <c r="L15" s="45" t="s">
        <v>25</v>
      </c>
      <c r="N15">
        <v>16</v>
      </c>
      <c r="O15">
        <v>4</v>
      </c>
    </row>
    <row r="16" spans="1:15" x14ac:dyDescent="0.25">
      <c r="A16" s="16">
        <v>15</v>
      </c>
      <c r="B16" s="16">
        <v>503</v>
      </c>
      <c r="C16" s="16">
        <v>5</v>
      </c>
      <c r="D16" s="34" t="s">
        <v>14</v>
      </c>
      <c r="E16" s="33">
        <v>440</v>
      </c>
      <c r="F16" s="21">
        <f t="shared" si="0"/>
        <v>484.00000000000006</v>
      </c>
      <c r="G16" s="22">
        <f>G15</f>
        <v>45300</v>
      </c>
      <c r="H16" s="23">
        <v>0</v>
      </c>
      <c r="I16" s="23">
        <f t="shared" si="2"/>
        <v>0</v>
      </c>
      <c r="J16" s="24">
        <f t="shared" si="1"/>
        <v>0</v>
      </c>
      <c r="K16" s="25">
        <f t="shared" si="3"/>
        <v>1694000.0000000002</v>
      </c>
      <c r="L16" s="45" t="s">
        <v>25</v>
      </c>
      <c r="N16">
        <v>17</v>
      </c>
      <c r="O16">
        <v>2</v>
      </c>
    </row>
    <row r="17" spans="1:15" x14ac:dyDescent="0.25">
      <c r="A17" s="16">
        <v>16</v>
      </c>
      <c r="B17" s="46">
        <v>504</v>
      </c>
      <c r="C17" s="16">
        <v>5</v>
      </c>
      <c r="D17" s="34" t="s">
        <v>15</v>
      </c>
      <c r="E17" s="33">
        <v>560</v>
      </c>
      <c r="F17" s="21">
        <f t="shared" si="0"/>
        <v>616</v>
      </c>
      <c r="G17" s="22">
        <f>G16</f>
        <v>45300</v>
      </c>
      <c r="H17" s="23">
        <v>0</v>
      </c>
      <c r="I17" s="23">
        <f t="shared" si="2"/>
        <v>0</v>
      </c>
      <c r="J17" s="24">
        <f t="shared" si="1"/>
        <v>0</v>
      </c>
      <c r="K17" s="25">
        <f t="shared" si="3"/>
        <v>2156000</v>
      </c>
      <c r="L17" s="45" t="s">
        <v>25</v>
      </c>
      <c r="N17">
        <v>18</v>
      </c>
      <c r="O17">
        <v>4</v>
      </c>
    </row>
    <row r="18" spans="1:15" x14ac:dyDescent="0.25">
      <c r="A18" s="16">
        <v>17</v>
      </c>
      <c r="B18" s="16">
        <v>506</v>
      </c>
      <c r="C18" s="16">
        <v>5</v>
      </c>
      <c r="D18" s="34" t="s">
        <v>15</v>
      </c>
      <c r="E18" s="33">
        <v>620</v>
      </c>
      <c r="F18" s="21">
        <f t="shared" si="0"/>
        <v>682</v>
      </c>
      <c r="G18" s="22">
        <f>G17</f>
        <v>45300</v>
      </c>
      <c r="H18" s="23">
        <v>0</v>
      </c>
      <c r="I18" s="23">
        <f t="shared" si="2"/>
        <v>0</v>
      </c>
      <c r="J18" s="24">
        <f t="shared" si="1"/>
        <v>0</v>
      </c>
      <c r="K18" s="25">
        <f t="shared" si="3"/>
        <v>2387000</v>
      </c>
      <c r="L18" s="45" t="s">
        <v>25</v>
      </c>
      <c r="N18">
        <v>19</v>
      </c>
      <c r="O18">
        <v>3</v>
      </c>
    </row>
    <row r="19" spans="1:15" x14ac:dyDescent="0.25">
      <c r="A19" s="16">
        <v>18</v>
      </c>
      <c r="B19" s="16">
        <v>507</v>
      </c>
      <c r="C19" s="16">
        <v>5</v>
      </c>
      <c r="D19" s="34" t="s">
        <v>15</v>
      </c>
      <c r="E19" s="33">
        <v>620</v>
      </c>
      <c r="F19" s="21">
        <f t="shared" si="0"/>
        <v>682</v>
      </c>
      <c r="G19" s="22">
        <f>G18</f>
        <v>45300</v>
      </c>
      <c r="H19" s="23">
        <v>0</v>
      </c>
      <c r="I19" s="23">
        <f t="shared" si="2"/>
        <v>0</v>
      </c>
      <c r="J19" s="24">
        <f t="shared" si="1"/>
        <v>0</v>
      </c>
      <c r="K19" s="25">
        <f t="shared" si="3"/>
        <v>2387000</v>
      </c>
      <c r="L19" s="45" t="s">
        <v>25</v>
      </c>
      <c r="N19">
        <v>20</v>
      </c>
      <c r="O19">
        <v>3</v>
      </c>
    </row>
    <row r="20" spans="1:15" x14ac:dyDescent="0.25">
      <c r="A20" s="16">
        <v>19</v>
      </c>
      <c r="B20" s="16">
        <v>601</v>
      </c>
      <c r="C20" s="16">
        <v>6</v>
      </c>
      <c r="D20" s="34" t="s">
        <v>15</v>
      </c>
      <c r="E20" s="33">
        <v>560</v>
      </c>
      <c r="F20" s="21">
        <f t="shared" si="0"/>
        <v>616</v>
      </c>
      <c r="G20" s="22">
        <f>G19+150</f>
        <v>45450</v>
      </c>
      <c r="H20" s="23">
        <v>0</v>
      </c>
      <c r="I20" s="23">
        <f t="shared" si="2"/>
        <v>0</v>
      </c>
      <c r="J20" s="24">
        <f t="shared" si="1"/>
        <v>0</v>
      </c>
      <c r="K20" s="25">
        <f t="shared" si="3"/>
        <v>2156000</v>
      </c>
      <c r="L20" s="45" t="s">
        <v>25</v>
      </c>
      <c r="N20">
        <v>21</v>
      </c>
      <c r="O20">
        <v>6</v>
      </c>
    </row>
    <row r="21" spans="1:15" x14ac:dyDescent="0.25">
      <c r="A21" s="16">
        <v>20</v>
      </c>
      <c r="B21" s="16">
        <v>602</v>
      </c>
      <c r="C21" s="16">
        <v>6</v>
      </c>
      <c r="D21" s="16" t="s">
        <v>14</v>
      </c>
      <c r="E21" s="33">
        <v>440</v>
      </c>
      <c r="F21" s="21">
        <f t="shared" si="0"/>
        <v>484.00000000000006</v>
      </c>
      <c r="G21" s="22">
        <f>G20</f>
        <v>45450</v>
      </c>
      <c r="H21" s="23">
        <v>0</v>
      </c>
      <c r="I21" s="23">
        <f t="shared" si="2"/>
        <v>0</v>
      </c>
      <c r="J21" s="24">
        <f t="shared" si="1"/>
        <v>0</v>
      </c>
      <c r="K21" s="25">
        <f t="shared" si="3"/>
        <v>1694000.0000000002</v>
      </c>
      <c r="L21" s="45" t="s">
        <v>25</v>
      </c>
      <c r="N21">
        <v>22</v>
      </c>
      <c r="O21">
        <v>5</v>
      </c>
    </row>
    <row r="22" spans="1:15" x14ac:dyDescent="0.25">
      <c r="A22" s="16">
        <v>21</v>
      </c>
      <c r="B22" s="16">
        <v>603</v>
      </c>
      <c r="C22" s="16">
        <v>6</v>
      </c>
      <c r="D22" s="16" t="s">
        <v>14</v>
      </c>
      <c r="E22" s="33">
        <v>440</v>
      </c>
      <c r="F22" s="21">
        <f t="shared" si="0"/>
        <v>484.00000000000006</v>
      </c>
      <c r="G22" s="22">
        <f>G21</f>
        <v>45450</v>
      </c>
      <c r="H22" s="23">
        <v>0</v>
      </c>
      <c r="I22" s="23">
        <f t="shared" si="2"/>
        <v>0</v>
      </c>
      <c r="J22" s="24">
        <f t="shared" si="1"/>
        <v>0</v>
      </c>
      <c r="K22" s="25">
        <f t="shared" si="3"/>
        <v>1694000.0000000002</v>
      </c>
      <c r="L22" s="45" t="s">
        <v>25</v>
      </c>
      <c r="N22">
        <v>23</v>
      </c>
      <c r="O22">
        <v>5</v>
      </c>
    </row>
    <row r="23" spans="1:15" x14ac:dyDescent="0.25">
      <c r="A23" s="16">
        <v>22</v>
      </c>
      <c r="B23" s="16">
        <v>604</v>
      </c>
      <c r="C23" s="16">
        <v>6</v>
      </c>
      <c r="D23" s="34" t="s">
        <v>15</v>
      </c>
      <c r="E23" s="33">
        <v>560</v>
      </c>
      <c r="F23" s="21">
        <f t="shared" si="0"/>
        <v>616</v>
      </c>
      <c r="G23" s="22">
        <f>G22</f>
        <v>45450</v>
      </c>
      <c r="H23" s="23">
        <v>0</v>
      </c>
      <c r="I23" s="23">
        <f t="shared" si="2"/>
        <v>0</v>
      </c>
      <c r="J23" s="24">
        <f t="shared" si="1"/>
        <v>0</v>
      </c>
      <c r="K23" s="25">
        <f t="shared" si="3"/>
        <v>2156000</v>
      </c>
      <c r="L23" s="45" t="s">
        <v>25</v>
      </c>
      <c r="N23">
        <v>24</v>
      </c>
      <c r="O23" s="35">
        <v>4</v>
      </c>
    </row>
    <row r="24" spans="1:15" x14ac:dyDescent="0.25">
      <c r="A24" s="16">
        <v>23</v>
      </c>
      <c r="B24" s="16">
        <v>702</v>
      </c>
      <c r="C24" s="16">
        <v>7</v>
      </c>
      <c r="D24" s="16" t="s">
        <v>14</v>
      </c>
      <c r="E24" s="33">
        <v>440</v>
      </c>
      <c r="F24" s="21">
        <f t="shared" si="0"/>
        <v>484.00000000000006</v>
      </c>
      <c r="G24" s="22" t="e">
        <f>#REF!</f>
        <v>#REF!</v>
      </c>
      <c r="H24" s="23">
        <v>0</v>
      </c>
      <c r="I24" s="23">
        <f t="shared" si="2"/>
        <v>0</v>
      </c>
      <c r="J24" s="24">
        <f t="shared" si="1"/>
        <v>0</v>
      </c>
      <c r="K24" s="25">
        <f t="shared" si="3"/>
        <v>1694000.0000000002</v>
      </c>
      <c r="L24" s="45" t="s">
        <v>25</v>
      </c>
      <c r="N24">
        <v>26</v>
      </c>
      <c r="O24">
        <v>6</v>
      </c>
    </row>
    <row r="25" spans="1:15" x14ac:dyDescent="0.25">
      <c r="A25" s="16">
        <v>24</v>
      </c>
      <c r="B25" s="16">
        <v>703</v>
      </c>
      <c r="C25" s="16">
        <v>7</v>
      </c>
      <c r="D25" s="34" t="s">
        <v>14</v>
      </c>
      <c r="E25" s="33">
        <v>440</v>
      </c>
      <c r="F25" s="21">
        <f t="shared" si="0"/>
        <v>484.00000000000006</v>
      </c>
      <c r="G25" s="22" t="e">
        <f>G24</f>
        <v>#REF!</v>
      </c>
      <c r="H25" s="23">
        <v>0</v>
      </c>
      <c r="I25" s="23">
        <f t="shared" si="2"/>
        <v>0</v>
      </c>
      <c r="J25" s="24">
        <f t="shared" si="1"/>
        <v>0</v>
      </c>
      <c r="K25" s="25">
        <f t="shared" si="3"/>
        <v>1694000.0000000002</v>
      </c>
      <c r="L25" s="45" t="s">
        <v>25</v>
      </c>
      <c r="N25">
        <v>27</v>
      </c>
      <c r="O25">
        <v>3</v>
      </c>
    </row>
    <row r="26" spans="1:15" x14ac:dyDescent="0.25">
      <c r="A26" s="16">
        <v>25</v>
      </c>
      <c r="B26" s="16">
        <v>706</v>
      </c>
      <c r="C26" s="16">
        <v>7</v>
      </c>
      <c r="D26" s="34" t="s">
        <v>15</v>
      </c>
      <c r="E26" s="33">
        <v>620</v>
      </c>
      <c r="F26" s="21">
        <f t="shared" si="0"/>
        <v>682</v>
      </c>
      <c r="G26" s="22" t="e">
        <f>#REF!</f>
        <v>#REF!</v>
      </c>
      <c r="H26" s="23">
        <v>0</v>
      </c>
      <c r="I26" s="23">
        <f t="shared" si="2"/>
        <v>0</v>
      </c>
      <c r="J26" s="24">
        <f t="shared" si="1"/>
        <v>0</v>
      </c>
      <c r="K26" s="25">
        <f t="shared" si="3"/>
        <v>2387000</v>
      </c>
      <c r="L26" s="45" t="s">
        <v>25</v>
      </c>
      <c r="N26">
        <v>29</v>
      </c>
      <c r="O26">
        <v>3</v>
      </c>
    </row>
    <row r="27" spans="1:15" x14ac:dyDescent="0.25">
      <c r="A27" s="16">
        <v>26</v>
      </c>
      <c r="B27" s="16">
        <v>707</v>
      </c>
      <c r="C27" s="16">
        <v>7</v>
      </c>
      <c r="D27" s="34" t="s">
        <v>15</v>
      </c>
      <c r="E27" s="33">
        <v>620</v>
      </c>
      <c r="F27" s="21">
        <f t="shared" si="0"/>
        <v>682</v>
      </c>
      <c r="G27" s="22" t="e">
        <f>G26</f>
        <v>#REF!</v>
      </c>
      <c r="H27" s="23">
        <v>0</v>
      </c>
      <c r="I27" s="23">
        <f t="shared" si="2"/>
        <v>0</v>
      </c>
      <c r="J27" s="24">
        <f t="shared" si="1"/>
        <v>0</v>
      </c>
      <c r="K27" s="25">
        <f t="shared" si="3"/>
        <v>2387000</v>
      </c>
      <c r="L27" s="45" t="s">
        <v>25</v>
      </c>
      <c r="N27">
        <v>30</v>
      </c>
      <c r="O27">
        <v>4</v>
      </c>
    </row>
    <row r="28" spans="1:15" x14ac:dyDescent="0.25">
      <c r="A28" s="16">
        <v>27</v>
      </c>
      <c r="B28" s="16">
        <v>802</v>
      </c>
      <c r="C28" s="16">
        <v>8</v>
      </c>
      <c r="D28" s="34" t="s">
        <v>14</v>
      </c>
      <c r="E28" s="33">
        <v>440</v>
      </c>
      <c r="F28" s="21">
        <f t="shared" si="0"/>
        <v>484.00000000000006</v>
      </c>
      <c r="G28" s="22" t="e">
        <f>#REF!</f>
        <v>#REF!</v>
      </c>
      <c r="H28" s="23">
        <v>0</v>
      </c>
      <c r="I28" s="23">
        <f t="shared" si="2"/>
        <v>0</v>
      </c>
      <c r="J28" s="24">
        <f t="shared" si="1"/>
        <v>0</v>
      </c>
      <c r="K28" s="25">
        <f t="shared" si="3"/>
        <v>1694000.0000000002</v>
      </c>
      <c r="L28" s="45" t="s">
        <v>25</v>
      </c>
      <c r="N28">
        <v>32</v>
      </c>
      <c r="O28">
        <v>4</v>
      </c>
    </row>
    <row r="29" spans="1:15" x14ac:dyDescent="0.25">
      <c r="A29" s="16">
        <v>28</v>
      </c>
      <c r="B29" s="16">
        <v>803</v>
      </c>
      <c r="C29" s="16">
        <v>8</v>
      </c>
      <c r="D29" s="34" t="s">
        <v>14</v>
      </c>
      <c r="E29" s="33">
        <v>440</v>
      </c>
      <c r="F29" s="21">
        <f t="shared" si="0"/>
        <v>484.00000000000006</v>
      </c>
      <c r="G29" s="22" t="e">
        <f>G28</f>
        <v>#REF!</v>
      </c>
      <c r="H29" s="23">
        <v>0</v>
      </c>
      <c r="I29" s="23">
        <f t="shared" si="2"/>
        <v>0</v>
      </c>
      <c r="J29" s="24">
        <f t="shared" si="1"/>
        <v>0</v>
      </c>
      <c r="K29" s="25">
        <f t="shared" si="3"/>
        <v>1694000.0000000002</v>
      </c>
      <c r="L29" s="45" t="s">
        <v>25</v>
      </c>
      <c r="N29">
        <v>33</v>
      </c>
      <c r="O29">
        <v>2</v>
      </c>
    </row>
    <row r="30" spans="1:15" x14ac:dyDescent="0.25">
      <c r="A30" s="16">
        <v>29</v>
      </c>
      <c r="B30" s="16">
        <v>806</v>
      </c>
      <c r="C30" s="16">
        <v>8</v>
      </c>
      <c r="D30" s="34" t="s">
        <v>15</v>
      </c>
      <c r="E30" s="33">
        <v>620</v>
      </c>
      <c r="F30" s="21">
        <f t="shared" si="0"/>
        <v>682</v>
      </c>
      <c r="G30" s="22" t="e">
        <f>#REF!</f>
        <v>#REF!</v>
      </c>
      <c r="H30" s="23">
        <v>0</v>
      </c>
      <c r="I30" s="23">
        <f t="shared" si="2"/>
        <v>0</v>
      </c>
      <c r="J30" s="24">
        <f t="shared" si="1"/>
        <v>0</v>
      </c>
      <c r="K30" s="25">
        <f t="shared" si="3"/>
        <v>2387000</v>
      </c>
      <c r="L30" s="45" t="s">
        <v>25</v>
      </c>
      <c r="N30">
        <v>35</v>
      </c>
      <c r="O30">
        <v>1</v>
      </c>
    </row>
    <row r="31" spans="1:15" x14ac:dyDescent="0.25">
      <c r="A31" s="16">
        <v>30</v>
      </c>
      <c r="B31" s="16">
        <v>807</v>
      </c>
      <c r="C31" s="16">
        <v>8</v>
      </c>
      <c r="D31" s="34" t="s">
        <v>15</v>
      </c>
      <c r="E31" s="33">
        <v>620</v>
      </c>
      <c r="F31" s="21">
        <f t="shared" si="0"/>
        <v>682</v>
      </c>
      <c r="G31" s="22" t="e">
        <f>G30</f>
        <v>#REF!</v>
      </c>
      <c r="H31" s="23">
        <v>0</v>
      </c>
      <c r="I31" s="23">
        <f t="shared" si="2"/>
        <v>0</v>
      </c>
      <c r="J31" s="24">
        <f t="shared" si="1"/>
        <v>0</v>
      </c>
      <c r="K31" s="25">
        <f t="shared" si="3"/>
        <v>2387000</v>
      </c>
      <c r="L31" s="45" t="s">
        <v>25</v>
      </c>
    </row>
    <row r="32" spans="1:15" x14ac:dyDescent="0.25">
      <c r="A32" s="16">
        <v>31</v>
      </c>
      <c r="B32" s="16">
        <v>902</v>
      </c>
      <c r="C32" s="16">
        <v>9</v>
      </c>
      <c r="D32" s="34" t="s">
        <v>14</v>
      </c>
      <c r="E32" s="33">
        <v>440</v>
      </c>
      <c r="F32" s="21">
        <f t="shared" si="0"/>
        <v>484.00000000000006</v>
      </c>
      <c r="G32" s="22" t="e">
        <f>#REF!</f>
        <v>#REF!</v>
      </c>
      <c r="H32" s="23">
        <v>0</v>
      </c>
      <c r="I32" s="23">
        <f t="shared" si="2"/>
        <v>0</v>
      </c>
      <c r="J32" s="24">
        <f t="shared" si="1"/>
        <v>0</v>
      </c>
      <c r="K32" s="25">
        <f t="shared" si="3"/>
        <v>1694000.0000000002</v>
      </c>
      <c r="L32" s="45" t="s">
        <v>25</v>
      </c>
    </row>
    <row r="33" spans="1:12" x14ac:dyDescent="0.25">
      <c r="A33" s="16">
        <v>32</v>
      </c>
      <c r="B33" s="16">
        <v>903</v>
      </c>
      <c r="C33" s="16">
        <v>9</v>
      </c>
      <c r="D33" s="34" t="s">
        <v>14</v>
      </c>
      <c r="E33" s="33">
        <v>440</v>
      </c>
      <c r="F33" s="21">
        <f t="shared" si="0"/>
        <v>484.00000000000006</v>
      </c>
      <c r="G33" s="22" t="e">
        <f>G32</f>
        <v>#REF!</v>
      </c>
      <c r="H33" s="23">
        <v>0</v>
      </c>
      <c r="I33" s="23">
        <f t="shared" si="2"/>
        <v>0</v>
      </c>
      <c r="J33" s="24">
        <f t="shared" si="1"/>
        <v>0</v>
      </c>
      <c r="K33" s="25">
        <f t="shared" si="3"/>
        <v>1694000.0000000002</v>
      </c>
      <c r="L33" s="45" t="s">
        <v>25</v>
      </c>
    </row>
    <row r="34" spans="1:12" x14ac:dyDescent="0.25">
      <c r="A34" s="16">
        <v>33</v>
      </c>
      <c r="B34" s="16">
        <v>906</v>
      </c>
      <c r="C34" s="16">
        <v>9</v>
      </c>
      <c r="D34" s="34" t="s">
        <v>15</v>
      </c>
      <c r="E34" s="33">
        <v>620</v>
      </c>
      <c r="F34" s="21">
        <f t="shared" si="0"/>
        <v>682</v>
      </c>
      <c r="G34" s="22" t="e">
        <f>#REF!</f>
        <v>#REF!</v>
      </c>
      <c r="H34" s="23">
        <v>0</v>
      </c>
      <c r="I34" s="23">
        <f t="shared" si="2"/>
        <v>0</v>
      </c>
      <c r="J34" s="24">
        <f t="shared" si="1"/>
        <v>0</v>
      </c>
      <c r="K34" s="25">
        <f t="shared" si="3"/>
        <v>2387000</v>
      </c>
      <c r="L34" s="45" t="s">
        <v>25</v>
      </c>
    </row>
    <row r="35" spans="1:12" x14ac:dyDescent="0.25">
      <c r="A35" s="16">
        <v>34</v>
      </c>
      <c r="B35" s="16">
        <v>907</v>
      </c>
      <c r="C35" s="16">
        <v>9</v>
      </c>
      <c r="D35" s="34" t="s">
        <v>15</v>
      </c>
      <c r="E35" s="33">
        <v>620</v>
      </c>
      <c r="F35" s="21">
        <f t="shared" si="0"/>
        <v>682</v>
      </c>
      <c r="G35" s="22" t="e">
        <f>G34</f>
        <v>#REF!</v>
      </c>
      <c r="H35" s="23">
        <v>0</v>
      </c>
      <c r="I35" s="23">
        <f t="shared" si="2"/>
        <v>0</v>
      </c>
      <c r="J35" s="24">
        <f t="shared" si="1"/>
        <v>0</v>
      </c>
      <c r="K35" s="25">
        <f t="shared" si="3"/>
        <v>2387000</v>
      </c>
      <c r="L35" s="45" t="s">
        <v>25</v>
      </c>
    </row>
    <row r="36" spans="1:12" x14ac:dyDescent="0.25">
      <c r="A36" s="16">
        <v>35</v>
      </c>
      <c r="B36" s="16">
        <v>1001</v>
      </c>
      <c r="C36" s="16">
        <v>10</v>
      </c>
      <c r="D36" s="34" t="s">
        <v>15</v>
      </c>
      <c r="E36" s="33">
        <v>560</v>
      </c>
      <c r="F36" s="21">
        <f t="shared" si="0"/>
        <v>616</v>
      </c>
      <c r="G36" s="22" t="e">
        <f>G35+150</f>
        <v>#REF!</v>
      </c>
      <c r="H36" s="23">
        <v>0</v>
      </c>
      <c r="I36" s="23">
        <f t="shared" si="2"/>
        <v>0</v>
      </c>
      <c r="J36" s="24">
        <f t="shared" si="1"/>
        <v>0</v>
      </c>
      <c r="K36" s="25">
        <f t="shared" si="3"/>
        <v>2156000</v>
      </c>
      <c r="L36" s="45" t="s">
        <v>25</v>
      </c>
    </row>
    <row r="37" spans="1:12" x14ac:dyDescent="0.25">
      <c r="A37" s="16">
        <v>36</v>
      </c>
      <c r="B37" s="16">
        <v>1002</v>
      </c>
      <c r="C37" s="16">
        <v>10</v>
      </c>
      <c r="D37" s="34" t="s">
        <v>14</v>
      </c>
      <c r="E37" s="33">
        <v>440</v>
      </c>
      <c r="F37" s="21">
        <f t="shared" si="0"/>
        <v>484.00000000000006</v>
      </c>
      <c r="G37" s="22" t="e">
        <f>G36</f>
        <v>#REF!</v>
      </c>
      <c r="H37" s="23">
        <v>0</v>
      </c>
      <c r="I37" s="23">
        <f t="shared" si="2"/>
        <v>0</v>
      </c>
      <c r="J37" s="24">
        <f t="shared" si="1"/>
        <v>0</v>
      </c>
      <c r="K37" s="25">
        <f t="shared" si="3"/>
        <v>1694000.0000000002</v>
      </c>
      <c r="L37" s="45" t="s">
        <v>25</v>
      </c>
    </row>
    <row r="38" spans="1:12" x14ac:dyDescent="0.25">
      <c r="A38" s="16">
        <v>37</v>
      </c>
      <c r="B38" s="16">
        <v>1003</v>
      </c>
      <c r="C38" s="16">
        <v>10</v>
      </c>
      <c r="D38" s="34" t="s">
        <v>14</v>
      </c>
      <c r="E38" s="33">
        <v>440</v>
      </c>
      <c r="F38" s="21">
        <f t="shared" si="0"/>
        <v>484.00000000000006</v>
      </c>
      <c r="G38" s="22" t="e">
        <f>G37</f>
        <v>#REF!</v>
      </c>
      <c r="H38" s="23">
        <v>0</v>
      </c>
      <c r="I38" s="23">
        <f t="shared" si="2"/>
        <v>0</v>
      </c>
      <c r="J38" s="24">
        <f t="shared" si="1"/>
        <v>0</v>
      </c>
      <c r="K38" s="25">
        <f t="shared" si="3"/>
        <v>1694000.0000000002</v>
      </c>
      <c r="L38" s="45" t="s">
        <v>25</v>
      </c>
    </row>
    <row r="39" spans="1:12" x14ac:dyDescent="0.25">
      <c r="A39" s="16">
        <v>38</v>
      </c>
      <c r="B39" s="16">
        <v>1006</v>
      </c>
      <c r="C39" s="16">
        <v>10</v>
      </c>
      <c r="D39" s="34" t="s">
        <v>15</v>
      </c>
      <c r="E39" s="33">
        <v>620</v>
      </c>
      <c r="F39" s="21">
        <f t="shared" si="0"/>
        <v>682</v>
      </c>
      <c r="G39" s="22" t="e">
        <f>#REF!</f>
        <v>#REF!</v>
      </c>
      <c r="H39" s="23">
        <v>0</v>
      </c>
      <c r="I39" s="23">
        <f t="shared" si="2"/>
        <v>0</v>
      </c>
      <c r="J39" s="24">
        <f t="shared" si="1"/>
        <v>0</v>
      </c>
      <c r="K39" s="25">
        <f t="shared" si="3"/>
        <v>2387000</v>
      </c>
      <c r="L39" s="45" t="s">
        <v>25</v>
      </c>
    </row>
    <row r="40" spans="1:12" x14ac:dyDescent="0.25">
      <c r="A40" s="16">
        <v>39</v>
      </c>
      <c r="B40" s="16">
        <v>1007</v>
      </c>
      <c r="C40" s="16">
        <v>10</v>
      </c>
      <c r="D40" s="34" t="s">
        <v>15</v>
      </c>
      <c r="E40" s="33">
        <v>620</v>
      </c>
      <c r="F40" s="21">
        <f t="shared" si="0"/>
        <v>682</v>
      </c>
      <c r="G40" s="22" t="e">
        <f>G39</f>
        <v>#REF!</v>
      </c>
      <c r="H40" s="23">
        <v>0</v>
      </c>
      <c r="I40" s="23">
        <f t="shared" si="2"/>
        <v>0</v>
      </c>
      <c r="J40" s="24">
        <f t="shared" si="1"/>
        <v>0</v>
      </c>
      <c r="K40" s="25">
        <f t="shared" si="3"/>
        <v>2387000</v>
      </c>
      <c r="L40" s="45" t="s">
        <v>25</v>
      </c>
    </row>
    <row r="41" spans="1:12" x14ac:dyDescent="0.25">
      <c r="A41" s="16">
        <v>40</v>
      </c>
      <c r="B41" s="16">
        <v>1102</v>
      </c>
      <c r="C41" s="16">
        <v>11</v>
      </c>
      <c r="D41" s="34" t="s">
        <v>14</v>
      </c>
      <c r="E41" s="33">
        <v>440</v>
      </c>
      <c r="F41" s="21">
        <f t="shared" si="0"/>
        <v>484.00000000000006</v>
      </c>
      <c r="G41" s="22" t="e">
        <f>#REF!</f>
        <v>#REF!</v>
      </c>
      <c r="H41" s="23">
        <v>0</v>
      </c>
      <c r="I41" s="23">
        <f t="shared" si="2"/>
        <v>0</v>
      </c>
      <c r="J41" s="24">
        <f t="shared" si="1"/>
        <v>0</v>
      </c>
      <c r="K41" s="25">
        <f t="shared" si="3"/>
        <v>1694000.0000000002</v>
      </c>
      <c r="L41" s="45" t="s">
        <v>25</v>
      </c>
    </row>
    <row r="42" spans="1:12" x14ac:dyDescent="0.25">
      <c r="A42" s="16">
        <v>41</v>
      </c>
      <c r="B42" s="16">
        <v>1103</v>
      </c>
      <c r="C42" s="16">
        <v>11</v>
      </c>
      <c r="D42" s="34" t="s">
        <v>14</v>
      </c>
      <c r="E42" s="33">
        <v>440</v>
      </c>
      <c r="F42" s="21">
        <f t="shared" si="0"/>
        <v>484.00000000000006</v>
      </c>
      <c r="G42" s="22" t="e">
        <f>G41</f>
        <v>#REF!</v>
      </c>
      <c r="H42" s="23">
        <v>0</v>
      </c>
      <c r="I42" s="23">
        <f t="shared" si="2"/>
        <v>0</v>
      </c>
      <c r="J42" s="24">
        <f t="shared" si="1"/>
        <v>0</v>
      </c>
      <c r="K42" s="25">
        <f t="shared" si="3"/>
        <v>1694000.0000000002</v>
      </c>
      <c r="L42" s="45" t="s">
        <v>25</v>
      </c>
    </row>
    <row r="43" spans="1:12" x14ac:dyDescent="0.25">
      <c r="A43" s="16">
        <v>42</v>
      </c>
      <c r="B43" s="16">
        <v>1106</v>
      </c>
      <c r="C43" s="16">
        <v>11</v>
      </c>
      <c r="D43" s="34" t="s">
        <v>15</v>
      </c>
      <c r="E43" s="33">
        <v>620</v>
      </c>
      <c r="F43" s="21">
        <f t="shared" si="0"/>
        <v>682</v>
      </c>
      <c r="G43" s="22" t="e">
        <f>#REF!</f>
        <v>#REF!</v>
      </c>
      <c r="H43" s="23">
        <v>0</v>
      </c>
      <c r="I43" s="23">
        <f t="shared" si="2"/>
        <v>0</v>
      </c>
      <c r="J43" s="24">
        <f t="shared" si="1"/>
        <v>0</v>
      </c>
      <c r="K43" s="25">
        <f t="shared" si="3"/>
        <v>2387000</v>
      </c>
      <c r="L43" s="45" t="s">
        <v>25</v>
      </c>
    </row>
    <row r="44" spans="1:12" x14ac:dyDescent="0.25">
      <c r="A44" s="16">
        <v>43</v>
      </c>
      <c r="B44" s="16">
        <v>1107</v>
      </c>
      <c r="C44" s="16">
        <v>11</v>
      </c>
      <c r="D44" s="34" t="s">
        <v>15</v>
      </c>
      <c r="E44" s="33">
        <v>620</v>
      </c>
      <c r="F44" s="21">
        <f t="shared" si="0"/>
        <v>682</v>
      </c>
      <c r="G44" s="22" t="e">
        <f>G43</f>
        <v>#REF!</v>
      </c>
      <c r="H44" s="23">
        <v>0</v>
      </c>
      <c r="I44" s="23">
        <f t="shared" si="2"/>
        <v>0</v>
      </c>
      <c r="J44" s="24">
        <f t="shared" si="1"/>
        <v>0</v>
      </c>
      <c r="K44" s="25">
        <f t="shared" si="3"/>
        <v>2387000</v>
      </c>
      <c r="L44" s="45" t="s">
        <v>25</v>
      </c>
    </row>
    <row r="45" spans="1:12" x14ac:dyDescent="0.25">
      <c r="A45" s="16">
        <v>44</v>
      </c>
      <c r="B45" s="16">
        <v>1202</v>
      </c>
      <c r="C45" s="16">
        <v>12</v>
      </c>
      <c r="D45" s="34" t="s">
        <v>14</v>
      </c>
      <c r="E45" s="33">
        <v>440</v>
      </c>
      <c r="F45" s="21">
        <f t="shared" si="0"/>
        <v>484.00000000000006</v>
      </c>
      <c r="G45" s="22" t="e">
        <f>#REF!</f>
        <v>#REF!</v>
      </c>
      <c r="H45" s="23">
        <v>0</v>
      </c>
      <c r="I45" s="23">
        <f t="shared" si="2"/>
        <v>0</v>
      </c>
      <c r="J45" s="24">
        <f t="shared" si="1"/>
        <v>0</v>
      </c>
      <c r="K45" s="25">
        <f t="shared" si="3"/>
        <v>1694000.0000000002</v>
      </c>
      <c r="L45" s="45" t="s">
        <v>25</v>
      </c>
    </row>
    <row r="46" spans="1:12" x14ac:dyDescent="0.25">
      <c r="A46" s="16">
        <v>45</v>
      </c>
      <c r="B46" s="16">
        <v>1203</v>
      </c>
      <c r="C46" s="16">
        <v>12</v>
      </c>
      <c r="D46" s="34" t="s">
        <v>14</v>
      </c>
      <c r="E46" s="33">
        <v>440</v>
      </c>
      <c r="F46" s="21">
        <f t="shared" si="0"/>
        <v>484.00000000000006</v>
      </c>
      <c r="G46" s="22" t="e">
        <f>G45</f>
        <v>#REF!</v>
      </c>
      <c r="H46" s="23">
        <v>0</v>
      </c>
      <c r="I46" s="23">
        <f t="shared" si="2"/>
        <v>0</v>
      </c>
      <c r="J46" s="24">
        <f t="shared" si="1"/>
        <v>0</v>
      </c>
      <c r="K46" s="25">
        <f t="shared" si="3"/>
        <v>1694000.0000000002</v>
      </c>
      <c r="L46" s="45" t="s">
        <v>25</v>
      </c>
    </row>
    <row r="47" spans="1:12" x14ac:dyDescent="0.25">
      <c r="A47" s="16">
        <v>46</v>
      </c>
      <c r="B47" s="16">
        <v>1206</v>
      </c>
      <c r="C47" s="16">
        <v>12</v>
      </c>
      <c r="D47" s="34" t="s">
        <v>15</v>
      </c>
      <c r="E47" s="33">
        <v>620</v>
      </c>
      <c r="F47" s="21">
        <f t="shared" si="0"/>
        <v>682</v>
      </c>
      <c r="G47" s="22" t="e">
        <f>#REF!</f>
        <v>#REF!</v>
      </c>
      <c r="H47" s="23">
        <v>0</v>
      </c>
      <c r="I47" s="23">
        <f t="shared" si="2"/>
        <v>0</v>
      </c>
      <c r="J47" s="24">
        <f t="shared" si="1"/>
        <v>0</v>
      </c>
      <c r="K47" s="25">
        <f t="shared" si="3"/>
        <v>2387000</v>
      </c>
      <c r="L47" s="45" t="s">
        <v>25</v>
      </c>
    </row>
    <row r="48" spans="1:12" x14ac:dyDescent="0.25">
      <c r="A48" s="16">
        <v>47</v>
      </c>
      <c r="B48" s="16">
        <v>1207</v>
      </c>
      <c r="C48" s="16">
        <v>12</v>
      </c>
      <c r="D48" s="34" t="s">
        <v>15</v>
      </c>
      <c r="E48" s="33">
        <v>620</v>
      </c>
      <c r="F48" s="21">
        <f t="shared" si="0"/>
        <v>682</v>
      </c>
      <c r="G48" s="22" t="e">
        <f>G47</f>
        <v>#REF!</v>
      </c>
      <c r="H48" s="23">
        <v>0</v>
      </c>
      <c r="I48" s="23">
        <f t="shared" si="2"/>
        <v>0</v>
      </c>
      <c r="J48" s="24">
        <f t="shared" si="1"/>
        <v>0</v>
      </c>
      <c r="K48" s="25">
        <f t="shared" si="3"/>
        <v>2387000</v>
      </c>
      <c r="L48" s="45" t="s">
        <v>25</v>
      </c>
    </row>
    <row r="49" spans="1:12" x14ac:dyDescent="0.25">
      <c r="A49" s="16">
        <v>48</v>
      </c>
      <c r="B49" s="16">
        <v>1302</v>
      </c>
      <c r="C49" s="16">
        <v>13</v>
      </c>
      <c r="D49" s="34" t="s">
        <v>14</v>
      </c>
      <c r="E49" s="33">
        <v>440</v>
      </c>
      <c r="F49" s="21">
        <f t="shared" si="0"/>
        <v>484.00000000000006</v>
      </c>
      <c r="G49" s="22" t="e">
        <f>#REF!</f>
        <v>#REF!</v>
      </c>
      <c r="H49" s="23">
        <v>0</v>
      </c>
      <c r="I49" s="23">
        <f t="shared" si="2"/>
        <v>0</v>
      </c>
      <c r="J49" s="24">
        <f t="shared" si="1"/>
        <v>0</v>
      </c>
      <c r="K49" s="25">
        <f t="shared" si="3"/>
        <v>1694000.0000000002</v>
      </c>
      <c r="L49" s="45" t="s">
        <v>25</v>
      </c>
    </row>
    <row r="50" spans="1:12" x14ac:dyDescent="0.25">
      <c r="A50" s="16">
        <v>49</v>
      </c>
      <c r="B50" s="16">
        <v>1303</v>
      </c>
      <c r="C50" s="16">
        <v>13</v>
      </c>
      <c r="D50" s="34" t="s">
        <v>14</v>
      </c>
      <c r="E50" s="33">
        <v>440</v>
      </c>
      <c r="F50" s="21">
        <f t="shared" si="0"/>
        <v>484.00000000000006</v>
      </c>
      <c r="G50" s="22" t="e">
        <f>G49</f>
        <v>#REF!</v>
      </c>
      <c r="H50" s="23">
        <v>0</v>
      </c>
      <c r="I50" s="23">
        <f t="shared" si="2"/>
        <v>0</v>
      </c>
      <c r="J50" s="24">
        <f t="shared" si="1"/>
        <v>0</v>
      </c>
      <c r="K50" s="25">
        <f t="shared" si="3"/>
        <v>1694000.0000000002</v>
      </c>
      <c r="L50" s="45" t="s">
        <v>25</v>
      </c>
    </row>
    <row r="51" spans="1:12" x14ac:dyDescent="0.25">
      <c r="A51" s="16">
        <v>50</v>
      </c>
      <c r="B51" s="16">
        <v>1402</v>
      </c>
      <c r="C51" s="16">
        <v>14</v>
      </c>
      <c r="D51" s="34" t="s">
        <v>14</v>
      </c>
      <c r="E51" s="33">
        <v>440</v>
      </c>
      <c r="F51" s="21">
        <f t="shared" si="0"/>
        <v>484.00000000000006</v>
      </c>
      <c r="G51" s="22" t="e">
        <f>#REF!</f>
        <v>#REF!</v>
      </c>
      <c r="H51" s="23">
        <v>0</v>
      </c>
      <c r="I51" s="23">
        <f t="shared" si="2"/>
        <v>0</v>
      </c>
      <c r="J51" s="24">
        <f t="shared" si="1"/>
        <v>0</v>
      </c>
      <c r="K51" s="25">
        <f t="shared" si="3"/>
        <v>1694000.0000000002</v>
      </c>
      <c r="L51" s="45" t="s">
        <v>25</v>
      </c>
    </row>
    <row r="52" spans="1:12" x14ac:dyDescent="0.25">
      <c r="A52" s="16">
        <v>51</v>
      </c>
      <c r="B52" s="16">
        <v>1403</v>
      </c>
      <c r="C52" s="16">
        <v>14</v>
      </c>
      <c r="D52" s="34" t="s">
        <v>14</v>
      </c>
      <c r="E52" s="33">
        <v>440</v>
      </c>
      <c r="F52" s="21">
        <f t="shared" ref="F52:F91" si="4">E52*1.1</f>
        <v>484.00000000000006</v>
      </c>
      <c r="G52" s="22" t="e">
        <f>G51</f>
        <v>#REF!</v>
      </c>
      <c r="H52" s="23">
        <v>0</v>
      </c>
      <c r="I52" s="23">
        <f t="shared" si="2"/>
        <v>0</v>
      </c>
      <c r="J52" s="24">
        <f t="shared" ref="J52:J91" si="5">MROUND((I52*0.025/12),500)</f>
        <v>0</v>
      </c>
      <c r="K52" s="25">
        <f t="shared" si="3"/>
        <v>1694000.0000000002</v>
      </c>
      <c r="L52" s="45" t="s">
        <v>25</v>
      </c>
    </row>
    <row r="53" spans="1:12" x14ac:dyDescent="0.25">
      <c r="A53" s="16">
        <v>52</v>
      </c>
      <c r="B53" s="16">
        <v>1404</v>
      </c>
      <c r="C53" s="16">
        <v>14</v>
      </c>
      <c r="D53" s="34" t="s">
        <v>15</v>
      </c>
      <c r="E53" s="33">
        <v>560</v>
      </c>
      <c r="F53" s="21">
        <f t="shared" si="4"/>
        <v>616</v>
      </c>
      <c r="G53" s="22" t="e">
        <f>G52</f>
        <v>#REF!</v>
      </c>
      <c r="H53" s="23">
        <v>0</v>
      </c>
      <c r="I53" s="23">
        <f t="shared" ref="I53:I91" si="6">H53*1.08</f>
        <v>0</v>
      </c>
      <c r="J53" s="24">
        <f t="shared" si="5"/>
        <v>0</v>
      </c>
      <c r="K53" s="25">
        <f t="shared" ref="K53:K91" si="7">F53*3500</f>
        <v>2156000</v>
      </c>
      <c r="L53" s="45" t="s">
        <v>25</v>
      </c>
    </row>
    <row r="54" spans="1:12" x14ac:dyDescent="0.25">
      <c r="A54" s="16">
        <v>53</v>
      </c>
      <c r="B54" s="16">
        <v>1407</v>
      </c>
      <c r="C54" s="16">
        <v>14</v>
      </c>
      <c r="D54" s="34" t="s">
        <v>15</v>
      </c>
      <c r="E54" s="33">
        <v>620</v>
      </c>
      <c r="F54" s="21">
        <f t="shared" si="4"/>
        <v>682</v>
      </c>
      <c r="G54" s="22" t="e">
        <f>#REF!</f>
        <v>#REF!</v>
      </c>
      <c r="H54" s="23">
        <v>0</v>
      </c>
      <c r="I54" s="23">
        <f t="shared" si="6"/>
        <v>0</v>
      </c>
      <c r="J54" s="24">
        <f t="shared" si="5"/>
        <v>0</v>
      </c>
      <c r="K54" s="25">
        <f t="shared" si="7"/>
        <v>2387000</v>
      </c>
      <c r="L54" s="45" t="s">
        <v>25</v>
      </c>
    </row>
    <row r="55" spans="1:12" x14ac:dyDescent="0.25">
      <c r="A55" s="16">
        <v>54</v>
      </c>
      <c r="B55" s="16">
        <v>1502</v>
      </c>
      <c r="C55" s="16">
        <v>15</v>
      </c>
      <c r="D55" s="34" t="s">
        <v>14</v>
      </c>
      <c r="E55" s="33">
        <v>440</v>
      </c>
      <c r="F55" s="21">
        <f t="shared" si="4"/>
        <v>484.00000000000006</v>
      </c>
      <c r="G55" s="22" t="e">
        <f>#REF!</f>
        <v>#REF!</v>
      </c>
      <c r="H55" s="23">
        <v>0</v>
      </c>
      <c r="I55" s="23">
        <f t="shared" si="6"/>
        <v>0</v>
      </c>
      <c r="J55" s="24">
        <f t="shared" si="5"/>
        <v>0</v>
      </c>
      <c r="K55" s="25">
        <f t="shared" si="7"/>
        <v>1694000.0000000002</v>
      </c>
      <c r="L55" s="45" t="s">
        <v>25</v>
      </c>
    </row>
    <row r="56" spans="1:12" x14ac:dyDescent="0.25">
      <c r="A56" s="16">
        <v>55</v>
      </c>
      <c r="B56" s="16">
        <v>1503</v>
      </c>
      <c r="C56" s="16">
        <v>15</v>
      </c>
      <c r="D56" s="34" t="s">
        <v>14</v>
      </c>
      <c r="E56" s="33">
        <v>440</v>
      </c>
      <c r="F56" s="21">
        <f t="shared" si="4"/>
        <v>484.00000000000006</v>
      </c>
      <c r="G56" s="22" t="e">
        <f>G55</f>
        <v>#REF!</v>
      </c>
      <c r="H56" s="23">
        <v>0</v>
      </c>
      <c r="I56" s="23">
        <f t="shared" si="6"/>
        <v>0</v>
      </c>
      <c r="J56" s="24">
        <f t="shared" si="5"/>
        <v>0</v>
      </c>
      <c r="K56" s="25">
        <f t="shared" si="7"/>
        <v>1694000.0000000002</v>
      </c>
      <c r="L56" s="45" t="s">
        <v>25</v>
      </c>
    </row>
    <row r="57" spans="1:12" x14ac:dyDescent="0.25">
      <c r="A57" s="16">
        <v>56</v>
      </c>
      <c r="B57" s="16">
        <v>1504</v>
      </c>
      <c r="C57" s="16">
        <v>15</v>
      </c>
      <c r="D57" s="34" t="s">
        <v>15</v>
      </c>
      <c r="E57" s="33">
        <v>560</v>
      </c>
      <c r="F57" s="21">
        <f t="shared" si="4"/>
        <v>616</v>
      </c>
      <c r="G57" s="22" t="e">
        <f>G56</f>
        <v>#REF!</v>
      </c>
      <c r="H57" s="23">
        <v>0</v>
      </c>
      <c r="I57" s="23">
        <f t="shared" si="6"/>
        <v>0</v>
      </c>
      <c r="J57" s="24">
        <f t="shared" si="5"/>
        <v>0</v>
      </c>
      <c r="K57" s="25">
        <f t="shared" si="7"/>
        <v>2156000</v>
      </c>
      <c r="L57" s="45" t="s">
        <v>25</v>
      </c>
    </row>
    <row r="58" spans="1:12" x14ac:dyDescent="0.25">
      <c r="A58" s="16">
        <v>57</v>
      </c>
      <c r="B58" s="16">
        <v>1506</v>
      </c>
      <c r="C58" s="16">
        <v>15</v>
      </c>
      <c r="D58" s="34" t="s">
        <v>15</v>
      </c>
      <c r="E58" s="33">
        <v>620</v>
      </c>
      <c r="F58" s="21">
        <f t="shared" si="4"/>
        <v>682</v>
      </c>
      <c r="G58" s="22" t="e">
        <f>G57</f>
        <v>#REF!</v>
      </c>
      <c r="H58" s="23">
        <v>0</v>
      </c>
      <c r="I58" s="23">
        <f t="shared" si="6"/>
        <v>0</v>
      </c>
      <c r="J58" s="24">
        <f t="shared" si="5"/>
        <v>0</v>
      </c>
      <c r="K58" s="25">
        <f t="shared" si="7"/>
        <v>2387000</v>
      </c>
      <c r="L58" s="45" t="s">
        <v>25</v>
      </c>
    </row>
    <row r="59" spans="1:12" x14ac:dyDescent="0.25">
      <c r="A59" s="16">
        <v>58</v>
      </c>
      <c r="B59" s="16">
        <v>1507</v>
      </c>
      <c r="C59" s="16">
        <v>15</v>
      </c>
      <c r="D59" s="34" t="s">
        <v>15</v>
      </c>
      <c r="E59" s="33">
        <v>620</v>
      </c>
      <c r="F59" s="21">
        <f t="shared" si="4"/>
        <v>682</v>
      </c>
      <c r="G59" s="22" t="e">
        <f>G58</f>
        <v>#REF!</v>
      </c>
      <c r="H59" s="23">
        <v>0</v>
      </c>
      <c r="I59" s="23">
        <f t="shared" si="6"/>
        <v>0</v>
      </c>
      <c r="J59" s="24">
        <f t="shared" si="5"/>
        <v>0</v>
      </c>
      <c r="K59" s="25">
        <f t="shared" si="7"/>
        <v>2387000</v>
      </c>
      <c r="L59" s="45" t="s">
        <v>25</v>
      </c>
    </row>
    <row r="60" spans="1:12" x14ac:dyDescent="0.25">
      <c r="A60" s="16">
        <v>59</v>
      </c>
      <c r="B60" s="16">
        <v>1602</v>
      </c>
      <c r="C60" s="16">
        <v>16</v>
      </c>
      <c r="D60" s="34" t="s">
        <v>14</v>
      </c>
      <c r="E60" s="33">
        <v>440</v>
      </c>
      <c r="F60" s="21">
        <f t="shared" si="4"/>
        <v>484.00000000000006</v>
      </c>
      <c r="G60" s="22" t="e">
        <f>#REF!</f>
        <v>#REF!</v>
      </c>
      <c r="H60" s="23">
        <v>0</v>
      </c>
      <c r="I60" s="23">
        <f t="shared" si="6"/>
        <v>0</v>
      </c>
      <c r="J60" s="24">
        <f t="shared" si="5"/>
        <v>0</v>
      </c>
      <c r="K60" s="25">
        <f t="shared" si="7"/>
        <v>1694000.0000000002</v>
      </c>
      <c r="L60" s="45" t="s">
        <v>25</v>
      </c>
    </row>
    <row r="61" spans="1:12" x14ac:dyDescent="0.25">
      <c r="A61" s="16">
        <v>60</v>
      </c>
      <c r="B61" s="16">
        <v>1603</v>
      </c>
      <c r="C61" s="16">
        <v>16</v>
      </c>
      <c r="D61" s="34" t="s">
        <v>14</v>
      </c>
      <c r="E61" s="33">
        <v>440</v>
      </c>
      <c r="F61" s="21">
        <f t="shared" si="4"/>
        <v>484.00000000000006</v>
      </c>
      <c r="G61" s="22" t="e">
        <f>G60</f>
        <v>#REF!</v>
      </c>
      <c r="H61" s="23">
        <v>0</v>
      </c>
      <c r="I61" s="23">
        <f t="shared" si="6"/>
        <v>0</v>
      </c>
      <c r="J61" s="24">
        <f t="shared" si="5"/>
        <v>0</v>
      </c>
      <c r="K61" s="25">
        <f t="shared" si="7"/>
        <v>1694000.0000000002</v>
      </c>
      <c r="L61" s="45" t="s">
        <v>25</v>
      </c>
    </row>
    <row r="62" spans="1:12" x14ac:dyDescent="0.25">
      <c r="A62" s="16">
        <v>61</v>
      </c>
      <c r="B62" s="16">
        <v>1606</v>
      </c>
      <c r="C62" s="16">
        <v>16</v>
      </c>
      <c r="D62" s="34" t="s">
        <v>15</v>
      </c>
      <c r="E62" s="33">
        <v>620</v>
      </c>
      <c r="F62" s="21">
        <f t="shared" si="4"/>
        <v>682</v>
      </c>
      <c r="G62" s="22" t="e">
        <f>#REF!</f>
        <v>#REF!</v>
      </c>
      <c r="H62" s="23">
        <v>0</v>
      </c>
      <c r="I62" s="23">
        <f t="shared" si="6"/>
        <v>0</v>
      </c>
      <c r="J62" s="24">
        <f t="shared" si="5"/>
        <v>0</v>
      </c>
      <c r="K62" s="25">
        <f t="shared" si="7"/>
        <v>2387000</v>
      </c>
      <c r="L62" s="45" t="s">
        <v>25</v>
      </c>
    </row>
    <row r="63" spans="1:12" x14ac:dyDescent="0.25">
      <c r="A63" s="16">
        <v>62</v>
      </c>
      <c r="B63" s="16">
        <v>1607</v>
      </c>
      <c r="C63" s="16">
        <v>16</v>
      </c>
      <c r="D63" s="34" t="s">
        <v>15</v>
      </c>
      <c r="E63" s="33">
        <v>620</v>
      </c>
      <c r="F63" s="21">
        <f t="shared" si="4"/>
        <v>682</v>
      </c>
      <c r="G63" s="22" t="e">
        <f>G62</f>
        <v>#REF!</v>
      </c>
      <c r="H63" s="23">
        <v>0</v>
      </c>
      <c r="I63" s="23">
        <f t="shared" si="6"/>
        <v>0</v>
      </c>
      <c r="J63" s="24">
        <f t="shared" si="5"/>
        <v>0</v>
      </c>
      <c r="K63" s="25">
        <f t="shared" si="7"/>
        <v>2387000</v>
      </c>
      <c r="L63" s="45" t="s">
        <v>25</v>
      </c>
    </row>
    <row r="64" spans="1:12" x14ac:dyDescent="0.25">
      <c r="A64" s="16">
        <v>63</v>
      </c>
      <c r="B64" s="16">
        <v>1703</v>
      </c>
      <c r="C64" s="16">
        <v>17</v>
      </c>
      <c r="D64" s="34" t="s">
        <v>14</v>
      </c>
      <c r="E64" s="33">
        <v>440</v>
      </c>
      <c r="F64" s="21">
        <f t="shared" si="4"/>
        <v>484.00000000000006</v>
      </c>
      <c r="G64" s="22" t="e">
        <f>#REF!</f>
        <v>#REF!</v>
      </c>
      <c r="H64" s="23">
        <v>0</v>
      </c>
      <c r="I64" s="23">
        <f t="shared" si="6"/>
        <v>0</v>
      </c>
      <c r="J64" s="24">
        <f t="shared" si="5"/>
        <v>0</v>
      </c>
      <c r="K64" s="25">
        <f t="shared" si="7"/>
        <v>1694000.0000000002</v>
      </c>
      <c r="L64" s="45" t="s">
        <v>25</v>
      </c>
    </row>
    <row r="65" spans="1:12" x14ac:dyDescent="0.25">
      <c r="A65" s="16">
        <v>64</v>
      </c>
      <c r="B65" s="16">
        <v>1707</v>
      </c>
      <c r="C65" s="16">
        <v>17</v>
      </c>
      <c r="D65" s="34" t="s">
        <v>15</v>
      </c>
      <c r="E65" s="33">
        <v>620</v>
      </c>
      <c r="F65" s="21">
        <f t="shared" si="4"/>
        <v>682</v>
      </c>
      <c r="G65" s="22" t="e">
        <f>#REF!</f>
        <v>#REF!</v>
      </c>
      <c r="H65" s="23">
        <v>0</v>
      </c>
      <c r="I65" s="23">
        <f t="shared" si="6"/>
        <v>0</v>
      </c>
      <c r="J65" s="24">
        <f t="shared" si="5"/>
        <v>0</v>
      </c>
      <c r="K65" s="25">
        <f t="shared" si="7"/>
        <v>2387000</v>
      </c>
      <c r="L65" s="45" t="s">
        <v>25</v>
      </c>
    </row>
    <row r="66" spans="1:12" x14ac:dyDescent="0.25">
      <c r="A66" s="16">
        <v>65</v>
      </c>
      <c r="B66" s="16">
        <v>1801</v>
      </c>
      <c r="C66" s="16">
        <v>18</v>
      </c>
      <c r="D66" s="34" t="s">
        <v>15</v>
      </c>
      <c r="E66" s="33">
        <v>560</v>
      </c>
      <c r="F66" s="21">
        <f t="shared" si="4"/>
        <v>616</v>
      </c>
      <c r="G66" s="22" t="e">
        <f>G65+150</f>
        <v>#REF!</v>
      </c>
      <c r="H66" s="23">
        <v>0</v>
      </c>
      <c r="I66" s="23">
        <f t="shared" si="6"/>
        <v>0</v>
      </c>
      <c r="J66" s="24">
        <f t="shared" si="5"/>
        <v>0</v>
      </c>
      <c r="K66" s="25">
        <f t="shared" si="7"/>
        <v>2156000</v>
      </c>
      <c r="L66" s="45" t="s">
        <v>25</v>
      </c>
    </row>
    <row r="67" spans="1:12" x14ac:dyDescent="0.25">
      <c r="A67" s="16">
        <v>66</v>
      </c>
      <c r="B67" s="16">
        <v>1802</v>
      </c>
      <c r="C67" s="16">
        <v>18</v>
      </c>
      <c r="D67" s="34" t="s">
        <v>14</v>
      </c>
      <c r="E67" s="33">
        <v>440</v>
      </c>
      <c r="F67" s="21">
        <f t="shared" si="4"/>
        <v>484.00000000000006</v>
      </c>
      <c r="G67" s="22" t="e">
        <f>G66</f>
        <v>#REF!</v>
      </c>
      <c r="H67" s="23">
        <v>0</v>
      </c>
      <c r="I67" s="23">
        <f t="shared" si="6"/>
        <v>0</v>
      </c>
      <c r="J67" s="24">
        <f t="shared" si="5"/>
        <v>0</v>
      </c>
      <c r="K67" s="25">
        <f t="shared" si="7"/>
        <v>1694000.0000000002</v>
      </c>
      <c r="L67" s="45" t="s">
        <v>25</v>
      </c>
    </row>
    <row r="68" spans="1:12" x14ac:dyDescent="0.25">
      <c r="A68" s="16">
        <v>67</v>
      </c>
      <c r="B68" s="16">
        <v>1803</v>
      </c>
      <c r="C68" s="16">
        <v>18</v>
      </c>
      <c r="D68" s="34" t="s">
        <v>14</v>
      </c>
      <c r="E68" s="33">
        <v>440</v>
      </c>
      <c r="F68" s="21">
        <f t="shared" si="4"/>
        <v>484.00000000000006</v>
      </c>
      <c r="G68" s="22" t="e">
        <f>G67</f>
        <v>#REF!</v>
      </c>
      <c r="H68" s="23">
        <v>0</v>
      </c>
      <c r="I68" s="23">
        <f t="shared" si="6"/>
        <v>0</v>
      </c>
      <c r="J68" s="24">
        <f t="shared" si="5"/>
        <v>0</v>
      </c>
      <c r="K68" s="25">
        <f t="shared" si="7"/>
        <v>1694000.0000000002</v>
      </c>
      <c r="L68" s="45" t="s">
        <v>25</v>
      </c>
    </row>
    <row r="69" spans="1:12" x14ac:dyDescent="0.25">
      <c r="A69" s="16">
        <v>68</v>
      </c>
      <c r="B69" s="16">
        <v>1806</v>
      </c>
      <c r="C69" s="16">
        <v>18</v>
      </c>
      <c r="D69" s="34" t="s">
        <v>15</v>
      </c>
      <c r="E69" s="33">
        <v>620</v>
      </c>
      <c r="F69" s="21">
        <f t="shared" si="4"/>
        <v>682</v>
      </c>
      <c r="G69" s="22" t="e">
        <f>#REF!</f>
        <v>#REF!</v>
      </c>
      <c r="H69" s="23">
        <v>0</v>
      </c>
      <c r="I69" s="23">
        <f t="shared" si="6"/>
        <v>0</v>
      </c>
      <c r="J69" s="24">
        <f t="shared" si="5"/>
        <v>0</v>
      </c>
      <c r="K69" s="25">
        <f t="shared" si="7"/>
        <v>2387000</v>
      </c>
      <c r="L69" s="45" t="s">
        <v>25</v>
      </c>
    </row>
    <row r="70" spans="1:12" x14ac:dyDescent="0.25">
      <c r="A70" s="16">
        <v>69</v>
      </c>
      <c r="B70" s="16">
        <v>1902</v>
      </c>
      <c r="C70" s="16">
        <v>19</v>
      </c>
      <c r="D70" s="34" t="s">
        <v>14</v>
      </c>
      <c r="E70" s="33">
        <v>440</v>
      </c>
      <c r="F70" s="21">
        <f t="shared" si="4"/>
        <v>484.00000000000006</v>
      </c>
      <c r="G70" s="22" t="e">
        <f>#REF!</f>
        <v>#REF!</v>
      </c>
      <c r="H70" s="23">
        <v>0</v>
      </c>
      <c r="I70" s="23">
        <f t="shared" si="6"/>
        <v>0</v>
      </c>
      <c r="J70" s="24">
        <f t="shared" si="5"/>
        <v>0</v>
      </c>
      <c r="K70" s="25">
        <f t="shared" si="7"/>
        <v>1694000.0000000002</v>
      </c>
      <c r="L70" s="45" t="s">
        <v>25</v>
      </c>
    </row>
    <row r="71" spans="1:12" x14ac:dyDescent="0.25">
      <c r="A71" s="16">
        <v>70</v>
      </c>
      <c r="B71" s="16">
        <v>1903</v>
      </c>
      <c r="C71" s="16">
        <v>19</v>
      </c>
      <c r="D71" s="34" t="s">
        <v>14</v>
      </c>
      <c r="E71" s="33">
        <v>440</v>
      </c>
      <c r="F71" s="21">
        <f t="shared" si="4"/>
        <v>484.00000000000006</v>
      </c>
      <c r="G71" s="22" t="e">
        <f>G70</f>
        <v>#REF!</v>
      </c>
      <c r="H71" s="23">
        <v>0</v>
      </c>
      <c r="I71" s="23">
        <f t="shared" si="6"/>
        <v>0</v>
      </c>
      <c r="J71" s="24">
        <f t="shared" si="5"/>
        <v>0</v>
      </c>
      <c r="K71" s="25">
        <f t="shared" si="7"/>
        <v>1694000.0000000002</v>
      </c>
      <c r="L71" s="45" t="s">
        <v>25</v>
      </c>
    </row>
    <row r="72" spans="1:12" x14ac:dyDescent="0.25">
      <c r="A72" s="16">
        <v>71</v>
      </c>
      <c r="B72" s="16">
        <v>1906</v>
      </c>
      <c r="C72" s="16">
        <v>19</v>
      </c>
      <c r="D72" s="34" t="s">
        <v>15</v>
      </c>
      <c r="E72" s="33">
        <v>620</v>
      </c>
      <c r="F72" s="21">
        <f t="shared" si="4"/>
        <v>682</v>
      </c>
      <c r="G72" s="22" t="e">
        <f>#REF!</f>
        <v>#REF!</v>
      </c>
      <c r="H72" s="23">
        <v>0</v>
      </c>
      <c r="I72" s="23">
        <f t="shared" si="6"/>
        <v>0</v>
      </c>
      <c r="J72" s="24">
        <f t="shared" si="5"/>
        <v>0</v>
      </c>
      <c r="K72" s="25">
        <f t="shared" si="7"/>
        <v>2387000</v>
      </c>
      <c r="L72" s="45" t="s">
        <v>25</v>
      </c>
    </row>
    <row r="73" spans="1:12" x14ac:dyDescent="0.25">
      <c r="A73" s="16">
        <v>72</v>
      </c>
      <c r="B73" s="16">
        <v>2003</v>
      </c>
      <c r="C73" s="16">
        <v>20</v>
      </c>
      <c r="D73" s="34" t="s">
        <v>14</v>
      </c>
      <c r="E73" s="33">
        <v>440</v>
      </c>
      <c r="F73" s="21">
        <f t="shared" si="4"/>
        <v>484.00000000000006</v>
      </c>
      <c r="G73" s="22" t="e">
        <f>#REF!</f>
        <v>#REF!</v>
      </c>
      <c r="H73" s="23">
        <v>0</v>
      </c>
      <c r="I73" s="23">
        <f t="shared" si="6"/>
        <v>0</v>
      </c>
      <c r="J73" s="24">
        <f t="shared" si="5"/>
        <v>0</v>
      </c>
      <c r="K73" s="25">
        <f t="shared" si="7"/>
        <v>1694000.0000000002</v>
      </c>
      <c r="L73" s="45" t="s">
        <v>25</v>
      </c>
    </row>
    <row r="74" spans="1:12" x14ac:dyDescent="0.25">
      <c r="A74" s="16">
        <v>73</v>
      </c>
      <c r="B74" s="16">
        <v>2005</v>
      </c>
      <c r="C74" s="16">
        <v>20</v>
      </c>
      <c r="D74" s="21" t="s">
        <v>16</v>
      </c>
      <c r="E74" s="21">
        <v>870</v>
      </c>
      <c r="F74" s="21">
        <f t="shared" si="4"/>
        <v>957.00000000000011</v>
      </c>
      <c r="G74" s="22" t="e">
        <f>#REF!</f>
        <v>#REF!</v>
      </c>
      <c r="H74" s="23">
        <v>0</v>
      </c>
      <c r="I74" s="23">
        <f t="shared" si="6"/>
        <v>0</v>
      </c>
      <c r="J74" s="24">
        <f t="shared" si="5"/>
        <v>0</v>
      </c>
      <c r="K74" s="25">
        <f t="shared" si="7"/>
        <v>3349500.0000000005</v>
      </c>
      <c r="L74" s="45" t="s">
        <v>25</v>
      </c>
    </row>
    <row r="75" spans="1:12" x14ac:dyDescent="0.25">
      <c r="A75" s="16">
        <v>74</v>
      </c>
      <c r="B75" s="16">
        <v>2008</v>
      </c>
      <c r="C75" s="16">
        <v>20</v>
      </c>
      <c r="D75" s="21" t="s">
        <v>16</v>
      </c>
      <c r="E75" s="21">
        <v>870</v>
      </c>
      <c r="F75" s="21">
        <f t="shared" si="4"/>
        <v>957.00000000000011</v>
      </c>
      <c r="G75" s="22" t="e">
        <f>G74</f>
        <v>#REF!</v>
      </c>
      <c r="H75" s="23">
        <v>0</v>
      </c>
      <c r="I75" s="23">
        <f t="shared" si="6"/>
        <v>0</v>
      </c>
      <c r="J75" s="24">
        <f t="shared" si="5"/>
        <v>0</v>
      </c>
      <c r="K75" s="25">
        <f t="shared" si="7"/>
        <v>3349500.0000000005</v>
      </c>
      <c r="L75" s="45" t="s">
        <v>25</v>
      </c>
    </row>
    <row r="76" spans="1:12" x14ac:dyDescent="0.25">
      <c r="A76" s="16">
        <v>75</v>
      </c>
      <c r="B76" s="16">
        <v>2102</v>
      </c>
      <c r="C76" s="16">
        <v>21</v>
      </c>
      <c r="D76" s="34" t="s">
        <v>14</v>
      </c>
      <c r="E76" s="33">
        <v>440</v>
      </c>
      <c r="F76" s="21">
        <f t="shared" si="4"/>
        <v>484.00000000000006</v>
      </c>
      <c r="G76" s="22" t="e">
        <f>#REF!</f>
        <v>#REF!</v>
      </c>
      <c r="H76" s="23">
        <v>0</v>
      </c>
      <c r="I76" s="23">
        <f t="shared" si="6"/>
        <v>0</v>
      </c>
      <c r="J76" s="24">
        <f t="shared" si="5"/>
        <v>0</v>
      </c>
      <c r="K76" s="25">
        <f t="shared" si="7"/>
        <v>1694000.0000000002</v>
      </c>
      <c r="L76" s="45" t="s">
        <v>25</v>
      </c>
    </row>
    <row r="77" spans="1:12" x14ac:dyDescent="0.25">
      <c r="A77" s="16">
        <v>76</v>
      </c>
      <c r="B77" s="16">
        <v>2103</v>
      </c>
      <c r="C77" s="16">
        <v>21</v>
      </c>
      <c r="D77" s="34" t="s">
        <v>14</v>
      </c>
      <c r="E77" s="33">
        <v>440</v>
      </c>
      <c r="F77" s="21">
        <f t="shared" si="4"/>
        <v>484.00000000000006</v>
      </c>
      <c r="G77" s="22" t="e">
        <f t="shared" ref="G77:G81" si="8">G76</f>
        <v>#REF!</v>
      </c>
      <c r="H77" s="23">
        <v>0</v>
      </c>
      <c r="I77" s="23">
        <f t="shared" si="6"/>
        <v>0</v>
      </c>
      <c r="J77" s="24">
        <f t="shared" si="5"/>
        <v>0</v>
      </c>
      <c r="K77" s="25">
        <f t="shared" si="7"/>
        <v>1694000.0000000002</v>
      </c>
      <c r="L77" s="45" t="s">
        <v>25</v>
      </c>
    </row>
    <row r="78" spans="1:12" x14ac:dyDescent="0.25">
      <c r="A78" s="16">
        <v>77</v>
      </c>
      <c r="B78" s="16">
        <v>2105</v>
      </c>
      <c r="C78" s="16">
        <v>21</v>
      </c>
      <c r="D78" s="21" t="s">
        <v>16</v>
      </c>
      <c r="E78" s="21">
        <v>870</v>
      </c>
      <c r="F78" s="21">
        <f t="shared" si="4"/>
        <v>957.00000000000011</v>
      </c>
      <c r="G78" s="22" t="e">
        <f>#REF!</f>
        <v>#REF!</v>
      </c>
      <c r="H78" s="23">
        <v>0</v>
      </c>
      <c r="I78" s="23">
        <f t="shared" si="6"/>
        <v>0</v>
      </c>
      <c r="J78" s="24">
        <f t="shared" si="5"/>
        <v>0</v>
      </c>
      <c r="K78" s="25">
        <f t="shared" si="7"/>
        <v>3349500.0000000005</v>
      </c>
      <c r="L78" s="45" t="s">
        <v>25</v>
      </c>
    </row>
    <row r="79" spans="1:12" x14ac:dyDescent="0.25">
      <c r="A79" s="16">
        <v>78</v>
      </c>
      <c r="B79" s="16">
        <v>2106</v>
      </c>
      <c r="C79" s="16">
        <v>21</v>
      </c>
      <c r="D79" s="34" t="s">
        <v>15</v>
      </c>
      <c r="E79" s="33">
        <v>620</v>
      </c>
      <c r="F79" s="21">
        <f t="shared" si="4"/>
        <v>682</v>
      </c>
      <c r="G79" s="22" t="e">
        <f t="shared" si="8"/>
        <v>#REF!</v>
      </c>
      <c r="H79" s="23">
        <v>0</v>
      </c>
      <c r="I79" s="23">
        <f t="shared" si="6"/>
        <v>0</v>
      </c>
      <c r="J79" s="24">
        <f t="shared" si="5"/>
        <v>0</v>
      </c>
      <c r="K79" s="25">
        <f t="shared" si="7"/>
        <v>2387000</v>
      </c>
      <c r="L79" s="45" t="s">
        <v>25</v>
      </c>
    </row>
    <row r="80" spans="1:12" x14ac:dyDescent="0.25">
      <c r="A80" s="16">
        <v>79</v>
      </c>
      <c r="B80" s="16">
        <v>2107</v>
      </c>
      <c r="C80" s="16">
        <v>21</v>
      </c>
      <c r="D80" s="34" t="s">
        <v>15</v>
      </c>
      <c r="E80" s="33">
        <v>620</v>
      </c>
      <c r="F80" s="21">
        <f t="shared" si="4"/>
        <v>682</v>
      </c>
      <c r="G80" s="22" t="e">
        <f t="shared" si="8"/>
        <v>#REF!</v>
      </c>
      <c r="H80" s="23">
        <v>0</v>
      </c>
      <c r="I80" s="23">
        <f t="shared" si="6"/>
        <v>0</v>
      </c>
      <c r="J80" s="24">
        <f t="shared" si="5"/>
        <v>0</v>
      </c>
      <c r="K80" s="25">
        <f t="shared" si="7"/>
        <v>2387000</v>
      </c>
      <c r="L80" s="45" t="s">
        <v>25</v>
      </c>
    </row>
    <row r="81" spans="1:12" x14ac:dyDescent="0.25">
      <c r="A81" s="16">
        <v>80</v>
      </c>
      <c r="B81" s="16">
        <v>2108</v>
      </c>
      <c r="C81" s="16">
        <v>21</v>
      </c>
      <c r="D81" s="21" t="s">
        <v>16</v>
      </c>
      <c r="E81" s="21">
        <v>870</v>
      </c>
      <c r="F81" s="21">
        <f t="shared" si="4"/>
        <v>957.00000000000011</v>
      </c>
      <c r="G81" s="22" t="e">
        <f t="shared" si="8"/>
        <v>#REF!</v>
      </c>
      <c r="H81" s="23">
        <v>0</v>
      </c>
      <c r="I81" s="23">
        <f t="shared" si="6"/>
        <v>0</v>
      </c>
      <c r="J81" s="24">
        <f t="shared" si="5"/>
        <v>0</v>
      </c>
      <c r="K81" s="25">
        <f t="shared" si="7"/>
        <v>3349500.0000000005</v>
      </c>
      <c r="L81" s="45" t="s">
        <v>25</v>
      </c>
    </row>
    <row r="82" spans="1:12" x14ac:dyDescent="0.25">
      <c r="A82" s="16">
        <v>81</v>
      </c>
      <c r="B82" s="16">
        <v>2201</v>
      </c>
      <c r="C82" s="16">
        <v>22</v>
      </c>
      <c r="D82" s="34" t="s">
        <v>15</v>
      </c>
      <c r="E82" s="33">
        <v>560</v>
      </c>
      <c r="F82" s="21">
        <f t="shared" si="4"/>
        <v>616</v>
      </c>
      <c r="G82" s="22" t="e">
        <f>G81+150</f>
        <v>#REF!</v>
      </c>
      <c r="H82" s="23">
        <v>0</v>
      </c>
      <c r="I82" s="23">
        <f t="shared" si="6"/>
        <v>0</v>
      </c>
      <c r="J82" s="24">
        <f t="shared" si="5"/>
        <v>0</v>
      </c>
      <c r="K82" s="25">
        <f t="shared" si="7"/>
        <v>2156000</v>
      </c>
      <c r="L82" s="45" t="s">
        <v>25</v>
      </c>
    </row>
    <row r="83" spans="1:12" x14ac:dyDescent="0.25">
      <c r="A83" s="16">
        <v>82</v>
      </c>
      <c r="B83" s="16">
        <v>2203</v>
      </c>
      <c r="C83" s="16">
        <v>22</v>
      </c>
      <c r="D83" s="34" t="s">
        <v>14</v>
      </c>
      <c r="E83" s="33">
        <v>440</v>
      </c>
      <c r="F83" s="21">
        <f t="shared" si="4"/>
        <v>484.00000000000006</v>
      </c>
      <c r="G83" s="22" t="e">
        <f>#REF!</f>
        <v>#REF!</v>
      </c>
      <c r="H83" s="23">
        <v>0</v>
      </c>
      <c r="I83" s="23">
        <f t="shared" si="6"/>
        <v>0</v>
      </c>
      <c r="J83" s="24">
        <f t="shared" si="5"/>
        <v>0</v>
      </c>
      <c r="K83" s="25">
        <f t="shared" si="7"/>
        <v>1694000.0000000002</v>
      </c>
      <c r="L83" s="45" t="s">
        <v>25</v>
      </c>
    </row>
    <row r="84" spans="1:12" x14ac:dyDescent="0.25">
      <c r="A84" s="16">
        <v>83</v>
      </c>
      <c r="B84" s="16">
        <v>2204</v>
      </c>
      <c r="C84" s="16">
        <v>22</v>
      </c>
      <c r="D84" s="34" t="s">
        <v>15</v>
      </c>
      <c r="E84" s="33">
        <v>560</v>
      </c>
      <c r="F84" s="21">
        <f t="shared" si="4"/>
        <v>616</v>
      </c>
      <c r="G84" s="22" t="e">
        <f t="shared" ref="G84:G85" si="9">G83</f>
        <v>#REF!</v>
      </c>
      <c r="H84" s="23">
        <v>0</v>
      </c>
      <c r="I84" s="23">
        <f t="shared" si="6"/>
        <v>0</v>
      </c>
      <c r="J84" s="24">
        <f t="shared" si="5"/>
        <v>0</v>
      </c>
      <c r="K84" s="25">
        <f t="shared" si="7"/>
        <v>2156000</v>
      </c>
      <c r="L84" s="45" t="s">
        <v>25</v>
      </c>
    </row>
    <row r="85" spans="1:12" x14ac:dyDescent="0.25">
      <c r="A85" s="16">
        <v>84</v>
      </c>
      <c r="B85" s="16">
        <v>2205</v>
      </c>
      <c r="C85" s="16">
        <v>22</v>
      </c>
      <c r="D85" s="21" t="s">
        <v>16</v>
      </c>
      <c r="E85" s="21">
        <v>870</v>
      </c>
      <c r="F85" s="21">
        <f t="shared" si="4"/>
        <v>957.00000000000011</v>
      </c>
      <c r="G85" s="22" t="e">
        <f t="shared" si="9"/>
        <v>#REF!</v>
      </c>
      <c r="H85" s="23">
        <v>0</v>
      </c>
      <c r="I85" s="23">
        <f t="shared" si="6"/>
        <v>0</v>
      </c>
      <c r="J85" s="24">
        <f t="shared" si="5"/>
        <v>0</v>
      </c>
      <c r="K85" s="25">
        <f t="shared" si="7"/>
        <v>3349500.0000000005</v>
      </c>
      <c r="L85" s="45" t="s">
        <v>25</v>
      </c>
    </row>
    <row r="86" spans="1:12" x14ac:dyDescent="0.25">
      <c r="A86" s="16">
        <v>85</v>
      </c>
      <c r="B86" s="16">
        <v>2208</v>
      </c>
      <c r="C86" s="16">
        <v>22</v>
      </c>
      <c r="D86" s="21" t="s">
        <v>16</v>
      </c>
      <c r="E86" s="21">
        <v>870</v>
      </c>
      <c r="F86" s="21">
        <f t="shared" si="4"/>
        <v>957.00000000000011</v>
      </c>
      <c r="G86" s="22" t="e">
        <f>#REF!</f>
        <v>#REF!</v>
      </c>
      <c r="H86" s="23">
        <v>0</v>
      </c>
      <c r="I86" s="23">
        <f t="shared" si="6"/>
        <v>0</v>
      </c>
      <c r="J86" s="24">
        <f t="shared" si="5"/>
        <v>0</v>
      </c>
      <c r="K86" s="25">
        <f t="shared" si="7"/>
        <v>3349500.0000000005</v>
      </c>
      <c r="L86" s="45" t="s">
        <v>25</v>
      </c>
    </row>
    <row r="87" spans="1:12" x14ac:dyDescent="0.25">
      <c r="A87" s="16">
        <v>86</v>
      </c>
      <c r="B87" s="16">
        <v>2302</v>
      </c>
      <c r="C87" s="16">
        <v>23</v>
      </c>
      <c r="D87" s="34" t="s">
        <v>14</v>
      </c>
      <c r="E87" s="33">
        <v>440</v>
      </c>
      <c r="F87" s="21">
        <f t="shared" si="4"/>
        <v>484.00000000000006</v>
      </c>
      <c r="G87" s="22" t="e">
        <f>#REF!</f>
        <v>#REF!</v>
      </c>
      <c r="H87" s="23">
        <v>0</v>
      </c>
      <c r="I87" s="23">
        <f t="shared" si="6"/>
        <v>0</v>
      </c>
      <c r="J87" s="24">
        <f t="shared" si="5"/>
        <v>0</v>
      </c>
      <c r="K87" s="25">
        <f t="shared" si="7"/>
        <v>1694000.0000000002</v>
      </c>
      <c r="L87" s="45" t="s">
        <v>25</v>
      </c>
    </row>
    <row r="88" spans="1:12" x14ac:dyDescent="0.25">
      <c r="A88" s="16">
        <v>87</v>
      </c>
      <c r="B88" s="16">
        <v>2305</v>
      </c>
      <c r="C88" s="16">
        <v>23</v>
      </c>
      <c r="D88" s="21" t="s">
        <v>16</v>
      </c>
      <c r="E88" s="21">
        <v>870</v>
      </c>
      <c r="F88" s="21">
        <f t="shared" si="4"/>
        <v>957.00000000000011</v>
      </c>
      <c r="G88" s="22" t="e">
        <f>#REF!</f>
        <v>#REF!</v>
      </c>
      <c r="H88" s="23">
        <v>0</v>
      </c>
      <c r="I88" s="23">
        <f t="shared" si="6"/>
        <v>0</v>
      </c>
      <c r="J88" s="24">
        <f t="shared" si="5"/>
        <v>0</v>
      </c>
      <c r="K88" s="25">
        <f t="shared" si="7"/>
        <v>3349500.0000000005</v>
      </c>
      <c r="L88" s="45" t="s">
        <v>25</v>
      </c>
    </row>
    <row r="89" spans="1:12" x14ac:dyDescent="0.25">
      <c r="A89" s="16">
        <v>88</v>
      </c>
      <c r="B89" s="16">
        <v>2306</v>
      </c>
      <c r="C89" s="16">
        <v>23</v>
      </c>
      <c r="D89" s="34" t="s">
        <v>15</v>
      </c>
      <c r="E89" s="33">
        <v>620</v>
      </c>
      <c r="F89" s="21">
        <f t="shared" si="4"/>
        <v>682</v>
      </c>
      <c r="G89" s="22" t="e">
        <f t="shared" ref="G89:G91" si="10">G88</f>
        <v>#REF!</v>
      </c>
      <c r="H89" s="23">
        <v>0</v>
      </c>
      <c r="I89" s="23">
        <f t="shared" si="6"/>
        <v>0</v>
      </c>
      <c r="J89" s="24">
        <f t="shared" si="5"/>
        <v>0</v>
      </c>
      <c r="K89" s="25">
        <f t="shared" si="7"/>
        <v>2387000</v>
      </c>
      <c r="L89" s="45" t="s">
        <v>25</v>
      </c>
    </row>
    <row r="90" spans="1:12" x14ac:dyDescent="0.25">
      <c r="A90" s="16">
        <v>89</v>
      </c>
      <c r="B90" s="16">
        <v>2307</v>
      </c>
      <c r="C90" s="16">
        <v>23</v>
      </c>
      <c r="D90" s="34" t="s">
        <v>15</v>
      </c>
      <c r="E90" s="33">
        <v>620</v>
      </c>
      <c r="F90" s="21">
        <f t="shared" si="4"/>
        <v>682</v>
      </c>
      <c r="G90" s="22" t="e">
        <f t="shared" si="10"/>
        <v>#REF!</v>
      </c>
      <c r="H90" s="23">
        <v>0</v>
      </c>
      <c r="I90" s="23">
        <f t="shared" si="6"/>
        <v>0</v>
      </c>
      <c r="J90" s="24">
        <f t="shared" si="5"/>
        <v>0</v>
      </c>
      <c r="K90" s="25">
        <f t="shared" si="7"/>
        <v>2387000</v>
      </c>
      <c r="L90" s="45" t="s">
        <v>25</v>
      </c>
    </row>
    <row r="91" spans="1:12" x14ac:dyDescent="0.25">
      <c r="A91" s="16">
        <v>90</v>
      </c>
      <c r="B91" s="16">
        <v>2308</v>
      </c>
      <c r="C91" s="16">
        <v>23</v>
      </c>
      <c r="D91" s="21" t="s">
        <v>16</v>
      </c>
      <c r="E91" s="21">
        <v>870</v>
      </c>
      <c r="F91" s="21">
        <f t="shared" si="4"/>
        <v>957.00000000000011</v>
      </c>
      <c r="G91" s="22" t="e">
        <f t="shared" si="10"/>
        <v>#REF!</v>
      </c>
      <c r="H91" s="23">
        <v>0</v>
      </c>
      <c r="I91" s="23">
        <f t="shared" si="6"/>
        <v>0</v>
      </c>
      <c r="J91" s="24">
        <f t="shared" si="5"/>
        <v>0</v>
      </c>
      <c r="K91" s="25">
        <f t="shared" si="7"/>
        <v>3349500.0000000005</v>
      </c>
      <c r="L91" s="45" t="s">
        <v>25</v>
      </c>
    </row>
    <row r="92" spans="1:12" x14ac:dyDescent="0.25">
      <c r="A92" s="16">
        <v>91</v>
      </c>
      <c r="B92" s="46">
        <v>2402</v>
      </c>
      <c r="C92" s="16">
        <v>24</v>
      </c>
      <c r="D92" s="34" t="s">
        <v>14</v>
      </c>
      <c r="E92" s="33">
        <v>440</v>
      </c>
      <c r="F92" s="21">
        <f t="shared" ref="F92:F122" si="11">E92*1.1</f>
        <v>484.00000000000006</v>
      </c>
      <c r="G92" s="22" t="e">
        <f>#REF!</f>
        <v>#REF!</v>
      </c>
      <c r="H92" s="23">
        <v>0</v>
      </c>
      <c r="I92" s="23">
        <f t="shared" ref="I92:I122" si="12">H92*1.08</f>
        <v>0</v>
      </c>
      <c r="J92" s="24">
        <f t="shared" ref="J92:J122" si="13">MROUND((I92*0.025/12),500)</f>
        <v>0</v>
      </c>
      <c r="K92" s="25">
        <f t="shared" ref="K92:K122" si="14">F92*3500</f>
        <v>1694000.0000000002</v>
      </c>
      <c r="L92" s="45" t="s">
        <v>25</v>
      </c>
    </row>
    <row r="93" spans="1:12" x14ac:dyDescent="0.25">
      <c r="A93" s="16">
        <v>92</v>
      </c>
      <c r="B93" s="46">
        <v>2403</v>
      </c>
      <c r="C93" s="16">
        <v>24</v>
      </c>
      <c r="D93" s="34" t="s">
        <v>14</v>
      </c>
      <c r="E93" s="33">
        <v>440</v>
      </c>
      <c r="F93" s="21">
        <f t="shared" si="11"/>
        <v>484.00000000000006</v>
      </c>
      <c r="G93" s="22" t="e">
        <f t="shared" ref="G93" si="15">G92</f>
        <v>#REF!</v>
      </c>
      <c r="H93" s="23">
        <v>0</v>
      </c>
      <c r="I93" s="23">
        <f t="shared" si="12"/>
        <v>0</v>
      </c>
      <c r="J93" s="24">
        <f t="shared" si="13"/>
        <v>0</v>
      </c>
      <c r="K93" s="25">
        <f t="shared" si="14"/>
        <v>1694000.0000000002</v>
      </c>
      <c r="L93" s="45" t="s">
        <v>25</v>
      </c>
    </row>
    <row r="94" spans="1:12" x14ac:dyDescent="0.25">
      <c r="A94" s="16">
        <v>93</v>
      </c>
      <c r="B94" s="16">
        <v>2405</v>
      </c>
      <c r="C94" s="16">
        <v>24</v>
      </c>
      <c r="D94" s="21" t="s">
        <v>16</v>
      </c>
      <c r="E94" s="21">
        <v>870</v>
      </c>
      <c r="F94" s="21">
        <f t="shared" si="11"/>
        <v>957.00000000000011</v>
      </c>
      <c r="G94" s="22" t="e">
        <f>#REF!</f>
        <v>#REF!</v>
      </c>
      <c r="H94" s="23">
        <v>0</v>
      </c>
      <c r="I94" s="23">
        <f t="shared" si="12"/>
        <v>0</v>
      </c>
      <c r="J94" s="24">
        <f t="shared" si="13"/>
        <v>0</v>
      </c>
      <c r="K94" s="25">
        <f t="shared" si="14"/>
        <v>3349500.0000000005</v>
      </c>
      <c r="L94" s="45" t="s">
        <v>25</v>
      </c>
    </row>
    <row r="95" spans="1:12" x14ac:dyDescent="0.25">
      <c r="A95" s="16">
        <v>94</v>
      </c>
      <c r="B95" s="16">
        <v>2408</v>
      </c>
      <c r="C95" s="16">
        <v>24</v>
      </c>
      <c r="D95" s="21" t="s">
        <v>16</v>
      </c>
      <c r="E95" s="21">
        <v>870</v>
      </c>
      <c r="F95" s="21">
        <f t="shared" si="11"/>
        <v>957.00000000000011</v>
      </c>
      <c r="G95" s="22" t="e">
        <f>#REF!</f>
        <v>#REF!</v>
      </c>
      <c r="H95" s="23">
        <v>0</v>
      </c>
      <c r="I95" s="23">
        <f t="shared" si="12"/>
        <v>0</v>
      </c>
      <c r="J95" s="24">
        <f t="shared" si="13"/>
        <v>0</v>
      </c>
      <c r="K95" s="25">
        <f t="shared" si="14"/>
        <v>3349500.0000000005</v>
      </c>
      <c r="L95" s="45" t="s">
        <v>25</v>
      </c>
    </row>
    <row r="96" spans="1:12" x14ac:dyDescent="0.25">
      <c r="A96" s="16">
        <v>95</v>
      </c>
      <c r="B96" s="16">
        <v>2505</v>
      </c>
      <c r="C96" s="16">
        <v>25</v>
      </c>
      <c r="D96" s="21" t="s">
        <v>16</v>
      </c>
      <c r="E96" s="21">
        <v>870</v>
      </c>
      <c r="F96" s="21">
        <f t="shared" si="11"/>
        <v>957.00000000000011</v>
      </c>
      <c r="G96" s="22" t="e">
        <f>#REF!</f>
        <v>#REF!</v>
      </c>
      <c r="H96" s="23">
        <v>0</v>
      </c>
      <c r="I96" s="23">
        <f t="shared" si="12"/>
        <v>0</v>
      </c>
      <c r="J96" s="24">
        <f t="shared" si="13"/>
        <v>0</v>
      </c>
      <c r="K96" s="25">
        <f t="shared" si="14"/>
        <v>3349500.0000000005</v>
      </c>
      <c r="L96" s="45" t="s">
        <v>25</v>
      </c>
    </row>
    <row r="97" spans="1:12" x14ac:dyDescent="0.25">
      <c r="A97" s="16">
        <v>96</v>
      </c>
      <c r="B97" s="16">
        <v>2506</v>
      </c>
      <c r="C97" s="16">
        <v>25</v>
      </c>
      <c r="D97" s="34" t="s">
        <v>15</v>
      </c>
      <c r="E97" s="33">
        <v>620</v>
      </c>
      <c r="F97" s="21">
        <f t="shared" si="11"/>
        <v>682</v>
      </c>
      <c r="G97" s="22" t="e">
        <f t="shared" ref="G97:G99" si="16">G96</f>
        <v>#REF!</v>
      </c>
      <c r="H97" s="23">
        <v>0</v>
      </c>
      <c r="I97" s="23">
        <f t="shared" si="12"/>
        <v>0</v>
      </c>
      <c r="J97" s="24">
        <f t="shared" si="13"/>
        <v>0</v>
      </c>
      <c r="K97" s="25">
        <f t="shared" si="14"/>
        <v>2387000</v>
      </c>
      <c r="L97" s="45" t="s">
        <v>25</v>
      </c>
    </row>
    <row r="98" spans="1:12" x14ac:dyDescent="0.25">
      <c r="A98" s="16">
        <v>97</v>
      </c>
      <c r="B98" s="16">
        <v>2507</v>
      </c>
      <c r="C98" s="16">
        <v>25</v>
      </c>
      <c r="D98" s="34" t="s">
        <v>15</v>
      </c>
      <c r="E98" s="33">
        <v>620</v>
      </c>
      <c r="F98" s="21">
        <f t="shared" si="11"/>
        <v>682</v>
      </c>
      <c r="G98" s="22" t="e">
        <f t="shared" si="16"/>
        <v>#REF!</v>
      </c>
      <c r="H98" s="23">
        <v>0</v>
      </c>
      <c r="I98" s="23">
        <f t="shared" si="12"/>
        <v>0</v>
      </c>
      <c r="J98" s="24">
        <f t="shared" si="13"/>
        <v>0</v>
      </c>
      <c r="K98" s="25">
        <f t="shared" si="14"/>
        <v>2387000</v>
      </c>
      <c r="L98" s="45" t="s">
        <v>25</v>
      </c>
    </row>
    <row r="99" spans="1:12" x14ac:dyDescent="0.25">
      <c r="A99" s="16">
        <v>98</v>
      </c>
      <c r="B99" s="16">
        <v>2508</v>
      </c>
      <c r="C99" s="16">
        <v>25</v>
      </c>
      <c r="D99" s="21" t="s">
        <v>16</v>
      </c>
      <c r="E99" s="21">
        <v>870</v>
      </c>
      <c r="F99" s="21">
        <f t="shared" si="11"/>
        <v>957.00000000000011</v>
      </c>
      <c r="G99" s="22" t="e">
        <f t="shared" si="16"/>
        <v>#REF!</v>
      </c>
      <c r="H99" s="23">
        <v>0</v>
      </c>
      <c r="I99" s="23">
        <f t="shared" si="12"/>
        <v>0</v>
      </c>
      <c r="J99" s="24">
        <f t="shared" si="13"/>
        <v>0</v>
      </c>
      <c r="K99" s="25">
        <f t="shared" si="14"/>
        <v>3349500.0000000005</v>
      </c>
      <c r="L99" s="45" t="s">
        <v>25</v>
      </c>
    </row>
    <row r="100" spans="1:12" x14ac:dyDescent="0.25">
      <c r="A100" s="16">
        <v>99</v>
      </c>
      <c r="B100" s="16">
        <v>2603</v>
      </c>
      <c r="C100" s="16">
        <v>26</v>
      </c>
      <c r="D100" s="34" t="s">
        <v>14</v>
      </c>
      <c r="E100" s="33">
        <v>440</v>
      </c>
      <c r="F100" s="21">
        <f t="shared" si="11"/>
        <v>484.00000000000006</v>
      </c>
      <c r="G100" s="22" t="e">
        <f>#REF!</f>
        <v>#REF!</v>
      </c>
      <c r="H100" s="23">
        <v>0</v>
      </c>
      <c r="I100" s="23">
        <f t="shared" si="12"/>
        <v>0</v>
      </c>
      <c r="J100" s="24">
        <f t="shared" si="13"/>
        <v>0</v>
      </c>
      <c r="K100" s="25">
        <f t="shared" si="14"/>
        <v>1694000.0000000002</v>
      </c>
      <c r="L100" s="45" t="s">
        <v>25</v>
      </c>
    </row>
    <row r="101" spans="1:12" x14ac:dyDescent="0.25">
      <c r="A101" s="16">
        <v>100</v>
      </c>
      <c r="B101" s="16">
        <v>2604</v>
      </c>
      <c r="C101" s="16">
        <v>26</v>
      </c>
      <c r="D101" s="34" t="s">
        <v>15</v>
      </c>
      <c r="E101" s="33">
        <v>560</v>
      </c>
      <c r="F101" s="21">
        <f t="shared" si="11"/>
        <v>616</v>
      </c>
      <c r="G101" s="22" t="e">
        <f t="shared" ref="G101:G105" si="17">G100</f>
        <v>#REF!</v>
      </c>
      <c r="H101" s="23">
        <v>0</v>
      </c>
      <c r="I101" s="23">
        <f t="shared" si="12"/>
        <v>0</v>
      </c>
      <c r="J101" s="24">
        <f t="shared" si="13"/>
        <v>0</v>
      </c>
      <c r="K101" s="25">
        <f t="shared" si="14"/>
        <v>2156000</v>
      </c>
      <c r="L101" s="45" t="s">
        <v>25</v>
      </c>
    </row>
    <row r="102" spans="1:12" x14ac:dyDescent="0.25">
      <c r="A102" s="16">
        <v>101</v>
      </c>
      <c r="B102" s="16">
        <v>2605</v>
      </c>
      <c r="C102" s="16">
        <v>26</v>
      </c>
      <c r="D102" s="21" t="s">
        <v>16</v>
      </c>
      <c r="E102" s="21">
        <v>870</v>
      </c>
      <c r="F102" s="21">
        <f t="shared" si="11"/>
        <v>957.00000000000011</v>
      </c>
      <c r="G102" s="22" t="e">
        <f t="shared" si="17"/>
        <v>#REF!</v>
      </c>
      <c r="H102" s="23">
        <v>0</v>
      </c>
      <c r="I102" s="23">
        <f t="shared" si="12"/>
        <v>0</v>
      </c>
      <c r="J102" s="24">
        <f t="shared" si="13"/>
        <v>0</v>
      </c>
      <c r="K102" s="25">
        <f t="shared" si="14"/>
        <v>3349500.0000000005</v>
      </c>
      <c r="L102" s="45" t="s">
        <v>25</v>
      </c>
    </row>
    <row r="103" spans="1:12" x14ac:dyDescent="0.25">
      <c r="A103" s="16">
        <v>102</v>
      </c>
      <c r="B103" s="16">
        <v>2606</v>
      </c>
      <c r="C103" s="16">
        <v>26</v>
      </c>
      <c r="D103" s="34" t="s">
        <v>15</v>
      </c>
      <c r="E103" s="33">
        <v>620</v>
      </c>
      <c r="F103" s="21">
        <f t="shared" si="11"/>
        <v>682</v>
      </c>
      <c r="G103" s="22" t="e">
        <f t="shared" si="17"/>
        <v>#REF!</v>
      </c>
      <c r="H103" s="23">
        <v>0</v>
      </c>
      <c r="I103" s="23">
        <f t="shared" si="12"/>
        <v>0</v>
      </c>
      <c r="J103" s="24">
        <f t="shared" si="13"/>
        <v>0</v>
      </c>
      <c r="K103" s="25">
        <f t="shared" si="14"/>
        <v>2387000</v>
      </c>
      <c r="L103" s="45" t="s">
        <v>25</v>
      </c>
    </row>
    <row r="104" spans="1:12" x14ac:dyDescent="0.25">
      <c r="A104" s="16">
        <v>103</v>
      </c>
      <c r="B104" s="16">
        <v>2607</v>
      </c>
      <c r="C104" s="16">
        <v>26</v>
      </c>
      <c r="D104" s="34" t="s">
        <v>15</v>
      </c>
      <c r="E104" s="33">
        <v>620</v>
      </c>
      <c r="F104" s="21">
        <f t="shared" si="11"/>
        <v>682</v>
      </c>
      <c r="G104" s="22" t="e">
        <f t="shared" si="17"/>
        <v>#REF!</v>
      </c>
      <c r="H104" s="23">
        <v>0</v>
      </c>
      <c r="I104" s="23">
        <f t="shared" si="12"/>
        <v>0</v>
      </c>
      <c r="J104" s="24">
        <f t="shared" si="13"/>
        <v>0</v>
      </c>
      <c r="K104" s="25">
        <f t="shared" si="14"/>
        <v>2387000</v>
      </c>
      <c r="L104" s="45" t="s">
        <v>25</v>
      </c>
    </row>
    <row r="105" spans="1:12" x14ac:dyDescent="0.25">
      <c r="A105" s="16">
        <v>104</v>
      </c>
      <c r="B105" s="16">
        <v>2608</v>
      </c>
      <c r="C105" s="16">
        <v>26</v>
      </c>
      <c r="D105" s="21" t="s">
        <v>16</v>
      </c>
      <c r="E105" s="21">
        <v>870</v>
      </c>
      <c r="F105" s="21">
        <f t="shared" si="11"/>
        <v>957.00000000000011</v>
      </c>
      <c r="G105" s="22" t="e">
        <f t="shared" si="17"/>
        <v>#REF!</v>
      </c>
      <c r="H105" s="23">
        <v>0</v>
      </c>
      <c r="I105" s="23">
        <f t="shared" si="12"/>
        <v>0</v>
      </c>
      <c r="J105" s="24">
        <f t="shared" si="13"/>
        <v>0</v>
      </c>
      <c r="K105" s="25">
        <f t="shared" si="14"/>
        <v>3349500.0000000005</v>
      </c>
      <c r="L105" s="45" t="s">
        <v>25</v>
      </c>
    </row>
    <row r="106" spans="1:12" x14ac:dyDescent="0.25">
      <c r="A106" s="16">
        <v>105</v>
      </c>
      <c r="B106" s="16">
        <v>2702</v>
      </c>
      <c r="C106" s="16">
        <v>27</v>
      </c>
      <c r="D106" s="34" t="s">
        <v>14</v>
      </c>
      <c r="E106" s="33">
        <v>440</v>
      </c>
      <c r="F106" s="21">
        <f t="shared" si="11"/>
        <v>484.00000000000006</v>
      </c>
      <c r="G106" s="22" t="e">
        <f>#REF!</f>
        <v>#REF!</v>
      </c>
      <c r="H106" s="23">
        <v>0</v>
      </c>
      <c r="I106" s="23">
        <f t="shared" si="12"/>
        <v>0</v>
      </c>
      <c r="J106" s="24">
        <f t="shared" si="13"/>
        <v>0</v>
      </c>
      <c r="K106" s="25">
        <f t="shared" si="14"/>
        <v>1694000.0000000002</v>
      </c>
      <c r="L106" s="45" t="s">
        <v>25</v>
      </c>
    </row>
    <row r="107" spans="1:12" x14ac:dyDescent="0.25">
      <c r="A107" s="16">
        <v>106</v>
      </c>
      <c r="B107" s="16">
        <v>2705</v>
      </c>
      <c r="C107" s="16">
        <v>27</v>
      </c>
      <c r="D107" s="33" t="s">
        <v>16</v>
      </c>
      <c r="E107" s="33">
        <v>870</v>
      </c>
      <c r="F107" s="21">
        <f t="shared" si="11"/>
        <v>957.00000000000011</v>
      </c>
      <c r="G107" s="22" t="e">
        <f>#REF!</f>
        <v>#REF!</v>
      </c>
      <c r="H107" s="23">
        <v>0</v>
      </c>
      <c r="I107" s="23">
        <f t="shared" si="12"/>
        <v>0</v>
      </c>
      <c r="J107" s="24">
        <f t="shared" si="13"/>
        <v>0</v>
      </c>
      <c r="K107" s="25">
        <f t="shared" si="14"/>
        <v>3349500.0000000005</v>
      </c>
      <c r="L107" s="45" t="s">
        <v>25</v>
      </c>
    </row>
    <row r="108" spans="1:12" x14ac:dyDescent="0.25">
      <c r="A108" s="16">
        <v>107</v>
      </c>
      <c r="B108" s="16">
        <v>2708</v>
      </c>
      <c r="C108" s="16">
        <v>27</v>
      </c>
      <c r="D108" s="33" t="s">
        <v>16</v>
      </c>
      <c r="E108" s="33">
        <v>870</v>
      </c>
      <c r="F108" s="21">
        <f t="shared" si="11"/>
        <v>957.00000000000011</v>
      </c>
      <c r="G108" s="22" t="e">
        <f>G107</f>
        <v>#REF!</v>
      </c>
      <c r="H108" s="23">
        <v>0</v>
      </c>
      <c r="I108" s="23">
        <f t="shared" si="12"/>
        <v>0</v>
      </c>
      <c r="J108" s="24">
        <f t="shared" si="13"/>
        <v>0</v>
      </c>
      <c r="K108" s="25">
        <f t="shared" si="14"/>
        <v>3349500.0000000005</v>
      </c>
      <c r="L108" s="45" t="s">
        <v>25</v>
      </c>
    </row>
    <row r="109" spans="1:12" x14ac:dyDescent="0.25">
      <c r="A109" s="16">
        <v>108</v>
      </c>
      <c r="B109" s="16">
        <v>2805</v>
      </c>
      <c r="C109" s="16">
        <v>28</v>
      </c>
      <c r="D109" s="21" t="s">
        <v>16</v>
      </c>
      <c r="E109" s="21">
        <v>870</v>
      </c>
      <c r="F109" s="21">
        <f t="shared" si="11"/>
        <v>957.00000000000011</v>
      </c>
      <c r="G109" s="22" t="e">
        <f>#REF!</f>
        <v>#REF!</v>
      </c>
      <c r="H109" s="23">
        <v>0</v>
      </c>
      <c r="I109" s="23">
        <f t="shared" si="12"/>
        <v>0</v>
      </c>
      <c r="J109" s="24">
        <f t="shared" si="13"/>
        <v>0</v>
      </c>
      <c r="K109" s="25">
        <f t="shared" si="14"/>
        <v>3349500.0000000005</v>
      </c>
      <c r="L109" s="45" t="s">
        <v>25</v>
      </c>
    </row>
    <row r="110" spans="1:12" x14ac:dyDescent="0.25">
      <c r="A110" s="16">
        <v>109</v>
      </c>
      <c r="B110" s="16">
        <v>2806</v>
      </c>
      <c r="C110" s="16">
        <v>28</v>
      </c>
      <c r="D110" s="34" t="s">
        <v>15</v>
      </c>
      <c r="E110" s="33">
        <v>620</v>
      </c>
      <c r="F110" s="21">
        <f t="shared" si="11"/>
        <v>682</v>
      </c>
      <c r="G110" s="22" t="e">
        <f t="shared" ref="G110" si="18">G109</f>
        <v>#REF!</v>
      </c>
      <c r="H110" s="23">
        <v>0</v>
      </c>
      <c r="I110" s="23">
        <f t="shared" si="12"/>
        <v>0</v>
      </c>
      <c r="J110" s="24">
        <f t="shared" si="13"/>
        <v>0</v>
      </c>
      <c r="K110" s="25">
        <f t="shared" si="14"/>
        <v>2387000</v>
      </c>
      <c r="L110" s="45" t="s">
        <v>25</v>
      </c>
    </row>
    <row r="111" spans="1:12" x14ac:dyDescent="0.25">
      <c r="A111" s="16">
        <v>110</v>
      </c>
      <c r="B111" s="16">
        <v>2808</v>
      </c>
      <c r="C111" s="16">
        <v>28</v>
      </c>
      <c r="D111" s="21" t="s">
        <v>16</v>
      </c>
      <c r="E111" s="21">
        <v>870</v>
      </c>
      <c r="F111" s="21">
        <f t="shared" si="11"/>
        <v>957.00000000000011</v>
      </c>
      <c r="G111" s="22" t="e">
        <f>#REF!</f>
        <v>#REF!</v>
      </c>
      <c r="H111" s="23">
        <v>0</v>
      </c>
      <c r="I111" s="23">
        <f t="shared" si="12"/>
        <v>0</v>
      </c>
      <c r="J111" s="24">
        <f t="shared" si="13"/>
        <v>0</v>
      </c>
      <c r="K111" s="25">
        <f t="shared" si="14"/>
        <v>3349500.0000000005</v>
      </c>
      <c r="L111" s="45" t="s">
        <v>25</v>
      </c>
    </row>
    <row r="112" spans="1:12" x14ac:dyDescent="0.25">
      <c r="A112" s="16">
        <v>111</v>
      </c>
      <c r="B112" s="16">
        <v>2905</v>
      </c>
      <c r="C112" s="16">
        <v>29</v>
      </c>
      <c r="D112" s="21" t="s">
        <v>16</v>
      </c>
      <c r="E112" s="21">
        <v>870</v>
      </c>
      <c r="F112" s="21">
        <f t="shared" si="11"/>
        <v>957.00000000000011</v>
      </c>
      <c r="G112" s="22" t="e">
        <f>#REF!</f>
        <v>#REF!</v>
      </c>
      <c r="H112" s="23">
        <v>0</v>
      </c>
      <c r="I112" s="23">
        <f t="shared" si="12"/>
        <v>0</v>
      </c>
      <c r="J112" s="24">
        <f t="shared" si="13"/>
        <v>0</v>
      </c>
      <c r="K112" s="25">
        <f t="shared" si="14"/>
        <v>3349500.0000000005</v>
      </c>
      <c r="L112" s="45" t="s">
        <v>25</v>
      </c>
    </row>
    <row r="113" spans="1:12" x14ac:dyDescent="0.25">
      <c r="A113" s="16">
        <v>112</v>
      </c>
      <c r="B113" s="16">
        <v>2906</v>
      </c>
      <c r="C113" s="16">
        <v>29</v>
      </c>
      <c r="D113" s="34" t="s">
        <v>15</v>
      </c>
      <c r="E113" s="33">
        <v>620</v>
      </c>
      <c r="F113" s="21">
        <f t="shared" si="11"/>
        <v>682</v>
      </c>
      <c r="G113" s="22" t="e">
        <f t="shared" ref="G113" si="19">G112</f>
        <v>#REF!</v>
      </c>
      <c r="H113" s="23">
        <v>0</v>
      </c>
      <c r="I113" s="23">
        <f t="shared" si="12"/>
        <v>0</v>
      </c>
      <c r="J113" s="24">
        <f t="shared" si="13"/>
        <v>0</v>
      </c>
      <c r="K113" s="25">
        <f t="shared" si="14"/>
        <v>2387000</v>
      </c>
      <c r="L113" s="45" t="s">
        <v>25</v>
      </c>
    </row>
    <row r="114" spans="1:12" x14ac:dyDescent="0.25">
      <c r="A114" s="16">
        <v>113</v>
      </c>
      <c r="B114" s="16">
        <v>2908</v>
      </c>
      <c r="C114" s="16">
        <v>29</v>
      </c>
      <c r="D114" s="21" t="s">
        <v>16</v>
      </c>
      <c r="E114" s="21">
        <v>870</v>
      </c>
      <c r="F114" s="21">
        <f t="shared" si="11"/>
        <v>957.00000000000011</v>
      </c>
      <c r="G114" s="22" t="e">
        <f>#REF!</f>
        <v>#REF!</v>
      </c>
      <c r="H114" s="23">
        <v>0</v>
      </c>
      <c r="I114" s="23">
        <f t="shared" si="12"/>
        <v>0</v>
      </c>
      <c r="J114" s="24">
        <f t="shared" si="13"/>
        <v>0</v>
      </c>
      <c r="K114" s="25">
        <f t="shared" si="14"/>
        <v>3349500.0000000005</v>
      </c>
      <c r="L114" s="45" t="s">
        <v>25</v>
      </c>
    </row>
    <row r="115" spans="1:12" x14ac:dyDescent="0.25">
      <c r="A115" s="16">
        <v>114</v>
      </c>
      <c r="B115" s="16">
        <v>3005</v>
      </c>
      <c r="C115" s="16">
        <v>30</v>
      </c>
      <c r="D115" s="21" t="s">
        <v>16</v>
      </c>
      <c r="E115" s="21">
        <v>870</v>
      </c>
      <c r="F115" s="21">
        <f t="shared" si="11"/>
        <v>957.00000000000011</v>
      </c>
      <c r="G115" s="22" t="e">
        <f>#REF!</f>
        <v>#REF!</v>
      </c>
      <c r="H115" s="23">
        <v>0</v>
      </c>
      <c r="I115" s="23">
        <f t="shared" si="12"/>
        <v>0</v>
      </c>
      <c r="J115" s="24">
        <f t="shared" si="13"/>
        <v>0</v>
      </c>
      <c r="K115" s="25">
        <f t="shared" si="14"/>
        <v>3349500.0000000005</v>
      </c>
      <c r="L115" s="45" t="s">
        <v>25</v>
      </c>
    </row>
    <row r="116" spans="1:12" x14ac:dyDescent="0.25">
      <c r="A116" s="16">
        <v>115</v>
      </c>
      <c r="B116" s="16">
        <v>3006</v>
      </c>
      <c r="C116" s="16">
        <v>30</v>
      </c>
      <c r="D116" s="34" t="s">
        <v>15</v>
      </c>
      <c r="E116" s="33">
        <v>620</v>
      </c>
      <c r="F116" s="21">
        <f t="shared" si="11"/>
        <v>682</v>
      </c>
      <c r="G116" s="22" t="e">
        <f t="shared" ref="G116:G118" si="20">G115</f>
        <v>#REF!</v>
      </c>
      <c r="H116" s="23">
        <v>0</v>
      </c>
      <c r="I116" s="23">
        <f t="shared" si="12"/>
        <v>0</v>
      </c>
      <c r="J116" s="24">
        <f t="shared" si="13"/>
        <v>0</v>
      </c>
      <c r="K116" s="25">
        <f t="shared" si="14"/>
        <v>2387000</v>
      </c>
      <c r="L116" s="45" t="s">
        <v>25</v>
      </c>
    </row>
    <row r="117" spans="1:12" x14ac:dyDescent="0.25">
      <c r="A117" s="16">
        <v>116</v>
      </c>
      <c r="B117" s="16">
        <v>3007</v>
      </c>
      <c r="C117" s="16">
        <v>30</v>
      </c>
      <c r="D117" s="34" t="s">
        <v>15</v>
      </c>
      <c r="E117" s="33">
        <v>620</v>
      </c>
      <c r="F117" s="21">
        <f t="shared" si="11"/>
        <v>682</v>
      </c>
      <c r="G117" s="22" t="e">
        <f t="shared" si="20"/>
        <v>#REF!</v>
      </c>
      <c r="H117" s="23">
        <v>0</v>
      </c>
      <c r="I117" s="23">
        <f t="shared" si="12"/>
        <v>0</v>
      </c>
      <c r="J117" s="24">
        <f t="shared" si="13"/>
        <v>0</v>
      </c>
      <c r="K117" s="25">
        <f t="shared" si="14"/>
        <v>2387000</v>
      </c>
      <c r="L117" s="45" t="s">
        <v>25</v>
      </c>
    </row>
    <row r="118" spans="1:12" x14ac:dyDescent="0.25">
      <c r="A118" s="16">
        <v>117</v>
      </c>
      <c r="B118" s="16">
        <v>3008</v>
      </c>
      <c r="C118" s="16">
        <v>30</v>
      </c>
      <c r="D118" s="21" t="s">
        <v>16</v>
      </c>
      <c r="E118" s="21">
        <v>870</v>
      </c>
      <c r="F118" s="21">
        <f t="shared" si="11"/>
        <v>957.00000000000011</v>
      </c>
      <c r="G118" s="22" t="e">
        <f t="shared" si="20"/>
        <v>#REF!</v>
      </c>
      <c r="H118" s="23">
        <v>0</v>
      </c>
      <c r="I118" s="23">
        <f t="shared" si="12"/>
        <v>0</v>
      </c>
      <c r="J118" s="24">
        <f t="shared" si="13"/>
        <v>0</v>
      </c>
      <c r="K118" s="25">
        <f t="shared" si="14"/>
        <v>3349500.0000000005</v>
      </c>
      <c r="L118" s="45" t="s">
        <v>25</v>
      </c>
    </row>
    <row r="119" spans="1:12" x14ac:dyDescent="0.25">
      <c r="A119" s="16">
        <v>118</v>
      </c>
      <c r="B119" s="16">
        <v>3105</v>
      </c>
      <c r="C119" s="16">
        <v>31</v>
      </c>
      <c r="D119" s="21" t="s">
        <v>16</v>
      </c>
      <c r="E119" s="21">
        <v>870</v>
      </c>
      <c r="F119" s="21">
        <f t="shared" si="11"/>
        <v>957.00000000000011</v>
      </c>
      <c r="G119" s="22" t="e">
        <f>#REF!</f>
        <v>#REF!</v>
      </c>
      <c r="H119" s="23">
        <v>0</v>
      </c>
      <c r="I119" s="23">
        <f t="shared" si="12"/>
        <v>0</v>
      </c>
      <c r="J119" s="24">
        <f t="shared" si="13"/>
        <v>0</v>
      </c>
      <c r="K119" s="25">
        <f t="shared" si="14"/>
        <v>3349500.0000000005</v>
      </c>
      <c r="L119" s="45" t="s">
        <v>25</v>
      </c>
    </row>
    <row r="120" spans="1:12" x14ac:dyDescent="0.25">
      <c r="A120" s="16">
        <v>119</v>
      </c>
      <c r="B120" s="16">
        <v>3106</v>
      </c>
      <c r="C120" s="16">
        <v>31</v>
      </c>
      <c r="D120" s="34" t="s">
        <v>15</v>
      </c>
      <c r="E120" s="33">
        <v>620</v>
      </c>
      <c r="F120" s="21">
        <f t="shared" si="11"/>
        <v>682</v>
      </c>
      <c r="G120" s="22" t="e">
        <f t="shared" ref="G120:G122" si="21">G119</f>
        <v>#REF!</v>
      </c>
      <c r="H120" s="23">
        <v>0</v>
      </c>
      <c r="I120" s="23">
        <f t="shared" si="12"/>
        <v>0</v>
      </c>
      <c r="J120" s="24">
        <f t="shared" si="13"/>
        <v>0</v>
      </c>
      <c r="K120" s="25">
        <f t="shared" si="14"/>
        <v>2387000</v>
      </c>
      <c r="L120" s="45" t="s">
        <v>25</v>
      </c>
    </row>
    <row r="121" spans="1:12" x14ac:dyDescent="0.25">
      <c r="A121" s="16">
        <v>120</v>
      </c>
      <c r="B121" s="16">
        <v>3107</v>
      </c>
      <c r="C121" s="16">
        <v>31</v>
      </c>
      <c r="D121" s="34" t="s">
        <v>15</v>
      </c>
      <c r="E121" s="33">
        <v>620</v>
      </c>
      <c r="F121" s="21">
        <f t="shared" si="11"/>
        <v>682</v>
      </c>
      <c r="G121" s="22" t="e">
        <f t="shared" si="21"/>
        <v>#REF!</v>
      </c>
      <c r="H121" s="23">
        <v>0</v>
      </c>
      <c r="I121" s="23">
        <f t="shared" si="12"/>
        <v>0</v>
      </c>
      <c r="J121" s="24">
        <f t="shared" si="13"/>
        <v>0</v>
      </c>
      <c r="K121" s="25">
        <f t="shared" si="14"/>
        <v>2387000</v>
      </c>
      <c r="L121" s="45" t="s">
        <v>25</v>
      </c>
    </row>
    <row r="122" spans="1:12" x14ac:dyDescent="0.25">
      <c r="A122" s="16">
        <v>121</v>
      </c>
      <c r="B122" s="16">
        <v>3108</v>
      </c>
      <c r="C122" s="16">
        <v>31</v>
      </c>
      <c r="D122" s="21" t="s">
        <v>16</v>
      </c>
      <c r="E122" s="21">
        <v>870</v>
      </c>
      <c r="F122" s="21">
        <f t="shared" si="11"/>
        <v>957.00000000000011</v>
      </c>
      <c r="G122" s="22" t="e">
        <f t="shared" si="21"/>
        <v>#REF!</v>
      </c>
      <c r="H122" s="23">
        <v>0</v>
      </c>
      <c r="I122" s="23">
        <f t="shared" si="12"/>
        <v>0</v>
      </c>
      <c r="J122" s="24">
        <f t="shared" si="13"/>
        <v>0</v>
      </c>
      <c r="K122" s="25">
        <f t="shared" si="14"/>
        <v>3349500.0000000005</v>
      </c>
      <c r="L122" s="45" t="s">
        <v>25</v>
      </c>
    </row>
    <row r="123" spans="1:12" x14ac:dyDescent="0.25">
      <c r="A123" s="16">
        <v>122</v>
      </c>
      <c r="B123" s="16">
        <v>3205</v>
      </c>
      <c r="C123" s="16">
        <v>32</v>
      </c>
      <c r="D123" s="21" t="s">
        <v>16</v>
      </c>
      <c r="E123" s="21">
        <v>870</v>
      </c>
      <c r="F123" s="21">
        <f t="shared" ref="F123:F131" si="22">E123*1.1</f>
        <v>957.00000000000011</v>
      </c>
      <c r="G123" s="22" t="e">
        <f>#REF!</f>
        <v>#REF!</v>
      </c>
      <c r="H123" s="23">
        <v>0</v>
      </c>
      <c r="I123" s="23">
        <f t="shared" ref="I123:I131" si="23">H123*1.08</f>
        <v>0</v>
      </c>
      <c r="J123" s="24">
        <f t="shared" ref="J123:J131" si="24">MROUND((I123*0.025/12),500)</f>
        <v>0</v>
      </c>
      <c r="K123" s="25">
        <f t="shared" ref="K123:K131" si="25">F123*3500</f>
        <v>3349500.0000000005</v>
      </c>
      <c r="L123" s="45" t="s">
        <v>25</v>
      </c>
    </row>
    <row r="124" spans="1:12" x14ac:dyDescent="0.25">
      <c r="A124" s="16">
        <v>123</v>
      </c>
      <c r="B124" s="16">
        <v>3206</v>
      </c>
      <c r="C124" s="16">
        <v>32</v>
      </c>
      <c r="D124" s="34" t="s">
        <v>15</v>
      </c>
      <c r="E124" s="33">
        <v>620</v>
      </c>
      <c r="F124" s="21">
        <f t="shared" si="22"/>
        <v>682</v>
      </c>
      <c r="G124" s="22" t="e">
        <f t="shared" ref="G124:G126" si="26">G123</f>
        <v>#REF!</v>
      </c>
      <c r="H124" s="23">
        <v>0</v>
      </c>
      <c r="I124" s="23">
        <f t="shared" si="23"/>
        <v>0</v>
      </c>
      <c r="J124" s="24">
        <f t="shared" si="24"/>
        <v>0</v>
      </c>
      <c r="K124" s="25">
        <f t="shared" si="25"/>
        <v>2387000</v>
      </c>
      <c r="L124" s="45" t="s">
        <v>25</v>
      </c>
    </row>
    <row r="125" spans="1:12" x14ac:dyDescent="0.25">
      <c r="A125" s="16">
        <v>124</v>
      </c>
      <c r="B125" s="16">
        <v>3207</v>
      </c>
      <c r="C125" s="16">
        <v>32</v>
      </c>
      <c r="D125" s="34" t="s">
        <v>15</v>
      </c>
      <c r="E125" s="33">
        <v>620</v>
      </c>
      <c r="F125" s="21">
        <f t="shared" si="22"/>
        <v>682</v>
      </c>
      <c r="G125" s="22" t="e">
        <f t="shared" si="26"/>
        <v>#REF!</v>
      </c>
      <c r="H125" s="23">
        <v>0</v>
      </c>
      <c r="I125" s="23">
        <f t="shared" si="23"/>
        <v>0</v>
      </c>
      <c r="J125" s="24">
        <f t="shared" si="24"/>
        <v>0</v>
      </c>
      <c r="K125" s="25">
        <f t="shared" si="25"/>
        <v>2387000</v>
      </c>
      <c r="L125" s="45" t="s">
        <v>25</v>
      </c>
    </row>
    <row r="126" spans="1:12" x14ac:dyDescent="0.25">
      <c r="A126" s="16">
        <v>125</v>
      </c>
      <c r="B126" s="16">
        <v>3208</v>
      </c>
      <c r="C126" s="16">
        <v>32</v>
      </c>
      <c r="D126" s="21" t="s">
        <v>16</v>
      </c>
      <c r="E126" s="21">
        <v>870</v>
      </c>
      <c r="F126" s="21">
        <f t="shared" si="22"/>
        <v>957.00000000000011</v>
      </c>
      <c r="G126" s="22" t="e">
        <f t="shared" si="26"/>
        <v>#REF!</v>
      </c>
      <c r="H126" s="23">
        <v>0</v>
      </c>
      <c r="I126" s="23">
        <f t="shared" si="23"/>
        <v>0</v>
      </c>
      <c r="J126" s="24">
        <f t="shared" si="24"/>
        <v>0</v>
      </c>
      <c r="K126" s="25">
        <f t="shared" si="25"/>
        <v>3349500.0000000005</v>
      </c>
      <c r="L126" s="45" t="s">
        <v>25</v>
      </c>
    </row>
    <row r="127" spans="1:12" x14ac:dyDescent="0.25">
      <c r="A127" s="16">
        <v>126</v>
      </c>
      <c r="B127" s="16">
        <v>3305</v>
      </c>
      <c r="C127" s="16">
        <v>33</v>
      </c>
      <c r="D127" s="21" t="s">
        <v>16</v>
      </c>
      <c r="E127" s="21">
        <v>870</v>
      </c>
      <c r="F127" s="21">
        <f t="shared" si="22"/>
        <v>957.00000000000011</v>
      </c>
      <c r="G127" s="22" t="e">
        <f>#REF!</f>
        <v>#REF!</v>
      </c>
      <c r="H127" s="23">
        <v>0</v>
      </c>
      <c r="I127" s="23">
        <f t="shared" si="23"/>
        <v>0</v>
      </c>
      <c r="J127" s="24">
        <f t="shared" si="24"/>
        <v>0</v>
      </c>
      <c r="K127" s="25">
        <f t="shared" si="25"/>
        <v>3349500.0000000005</v>
      </c>
      <c r="L127" s="45" t="s">
        <v>25</v>
      </c>
    </row>
    <row r="128" spans="1:12" x14ac:dyDescent="0.25">
      <c r="A128" s="16">
        <v>127</v>
      </c>
      <c r="B128" s="16">
        <v>3308</v>
      </c>
      <c r="C128" s="16">
        <v>33</v>
      </c>
      <c r="D128" s="21" t="s">
        <v>16</v>
      </c>
      <c r="E128" s="21">
        <v>870</v>
      </c>
      <c r="F128" s="21">
        <f t="shared" si="22"/>
        <v>957.00000000000011</v>
      </c>
      <c r="G128" s="22" t="e">
        <f>#REF!</f>
        <v>#REF!</v>
      </c>
      <c r="H128" s="23">
        <v>0</v>
      </c>
      <c r="I128" s="23">
        <f t="shared" si="23"/>
        <v>0</v>
      </c>
      <c r="J128" s="24">
        <f t="shared" si="24"/>
        <v>0</v>
      </c>
      <c r="K128" s="25">
        <f t="shared" si="25"/>
        <v>3349500.0000000005</v>
      </c>
      <c r="L128" s="45" t="s">
        <v>25</v>
      </c>
    </row>
    <row r="129" spans="1:12" x14ac:dyDescent="0.25">
      <c r="A129" s="16">
        <v>128</v>
      </c>
      <c r="B129" s="16">
        <v>3405</v>
      </c>
      <c r="C129" s="16">
        <v>34</v>
      </c>
      <c r="D129" s="33" t="s">
        <v>16</v>
      </c>
      <c r="E129" s="33">
        <v>870</v>
      </c>
      <c r="F129" s="21">
        <f t="shared" si="22"/>
        <v>957.00000000000011</v>
      </c>
      <c r="G129" s="22" t="e">
        <f>#REF!</f>
        <v>#REF!</v>
      </c>
      <c r="H129" s="23">
        <v>0</v>
      </c>
      <c r="I129" s="23">
        <f t="shared" si="23"/>
        <v>0</v>
      </c>
      <c r="J129" s="24">
        <f t="shared" si="24"/>
        <v>0</v>
      </c>
      <c r="K129" s="25">
        <f t="shared" si="25"/>
        <v>3349500.0000000005</v>
      </c>
      <c r="L129" s="45" t="s">
        <v>25</v>
      </c>
    </row>
    <row r="130" spans="1:12" x14ac:dyDescent="0.25">
      <c r="A130" s="16">
        <v>129</v>
      </c>
      <c r="B130" s="16">
        <v>3408</v>
      </c>
      <c r="C130" s="16">
        <v>34</v>
      </c>
      <c r="D130" s="33" t="s">
        <v>16</v>
      </c>
      <c r="E130" s="33">
        <v>870</v>
      </c>
      <c r="F130" s="21">
        <f t="shared" si="22"/>
        <v>957.00000000000011</v>
      </c>
      <c r="G130" s="22" t="e">
        <f>G129</f>
        <v>#REF!</v>
      </c>
      <c r="H130" s="23">
        <v>0</v>
      </c>
      <c r="I130" s="23">
        <f t="shared" si="23"/>
        <v>0</v>
      </c>
      <c r="J130" s="24">
        <f t="shared" si="24"/>
        <v>0</v>
      </c>
      <c r="K130" s="25">
        <f t="shared" si="25"/>
        <v>3349500.0000000005</v>
      </c>
      <c r="L130" s="45" t="s">
        <v>25</v>
      </c>
    </row>
    <row r="131" spans="1:12" x14ac:dyDescent="0.25">
      <c r="A131" s="16">
        <v>130</v>
      </c>
      <c r="B131" s="16">
        <v>3505</v>
      </c>
      <c r="C131" s="16">
        <v>35</v>
      </c>
      <c r="D131" s="21" t="s">
        <v>16</v>
      </c>
      <c r="E131" s="21">
        <v>870</v>
      </c>
      <c r="F131" s="21">
        <f t="shared" si="22"/>
        <v>957.00000000000011</v>
      </c>
      <c r="G131" s="22" t="e">
        <f>#REF!</f>
        <v>#REF!</v>
      </c>
      <c r="H131" s="23">
        <v>0</v>
      </c>
      <c r="I131" s="23">
        <f t="shared" si="23"/>
        <v>0</v>
      </c>
      <c r="J131" s="24">
        <f t="shared" si="24"/>
        <v>0</v>
      </c>
      <c r="K131" s="25">
        <f t="shared" si="25"/>
        <v>3349500.0000000005</v>
      </c>
      <c r="L131" s="45" t="s">
        <v>25</v>
      </c>
    </row>
    <row r="132" spans="1:12" x14ac:dyDescent="0.25">
      <c r="A132" s="36" t="s">
        <v>4</v>
      </c>
      <c r="B132" s="36"/>
      <c r="C132" s="36"/>
      <c r="D132" s="36"/>
      <c r="E132" s="26">
        <f>SUM(E2:E131)</f>
        <v>79890</v>
      </c>
      <c r="F132" s="26">
        <f>SUM(F2:F131)</f>
        <v>87879</v>
      </c>
      <c r="G132" s="27"/>
      <c r="H132" s="28">
        <f>SUM(H2:H131)</f>
        <v>0</v>
      </c>
      <c r="I132" s="28">
        <f>SUM(I2:I131)</f>
        <v>0</v>
      </c>
      <c r="J132" s="29"/>
      <c r="K132" s="28">
        <f>SUM(K2:K131)</f>
        <v>307576500</v>
      </c>
    </row>
  </sheetData>
  <mergeCells count="1">
    <mergeCell ref="A132:D13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L17"/>
  <sheetViews>
    <sheetView zoomScale="130" zoomScaleNormal="130" workbookViewId="0">
      <selection activeCell="J6" sqref="J6"/>
    </sheetView>
  </sheetViews>
  <sheetFormatPr defaultRowHeight="15" x14ac:dyDescent="0.25"/>
  <cols>
    <col min="2" max="2" width="20.42578125" style="3" customWidth="1"/>
    <col min="3" max="3" width="14" style="3" customWidth="1"/>
    <col min="4" max="4" width="10.5703125" style="3" customWidth="1"/>
    <col min="5" max="5" width="11.140625" style="3" customWidth="1"/>
    <col min="6" max="6" width="17.42578125" style="3" customWidth="1"/>
    <col min="7" max="7" width="28.28515625" style="3" customWidth="1"/>
    <col min="8" max="8" width="26.28515625" style="3" customWidth="1"/>
    <col min="9" max="9" width="18.140625" style="3" customWidth="1"/>
    <col min="10" max="10" width="18" style="3" bestFit="1" customWidth="1"/>
    <col min="11" max="11" width="20" customWidth="1"/>
    <col min="12" max="12" width="18" bestFit="1" customWidth="1"/>
  </cols>
  <sheetData>
    <row r="1" spans="2:12" x14ac:dyDescent="0.25">
      <c r="K1" s="3"/>
    </row>
    <row r="2" spans="2:12" s="3" customFormat="1" ht="36.75" customHeight="1" x14ac:dyDescent="0.25">
      <c r="B2" s="47" t="s">
        <v>8</v>
      </c>
      <c r="C2" s="47" t="s">
        <v>2</v>
      </c>
      <c r="D2" s="48" t="s">
        <v>5</v>
      </c>
      <c r="E2" s="48" t="s">
        <v>6</v>
      </c>
      <c r="F2" s="48" t="s">
        <v>7</v>
      </c>
      <c r="G2" s="49" t="s">
        <v>59</v>
      </c>
      <c r="H2" s="50" t="s">
        <v>60</v>
      </c>
      <c r="I2" s="39"/>
      <c r="J2" s="39"/>
    </row>
    <row r="3" spans="2:12" s="3" customFormat="1" ht="75.75" customHeight="1" x14ac:dyDescent="0.25">
      <c r="B3" s="47" t="s">
        <v>24</v>
      </c>
      <c r="C3" s="51" t="s">
        <v>57</v>
      </c>
      <c r="D3" s="52">
        <f>46+105+21</f>
        <v>172</v>
      </c>
      <c r="E3" s="65">
        <v>99230</v>
      </c>
      <c r="F3" s="66">
        <v>109153</v>
      </c>
      <c r="G3" s="53">
        <v>4903920000</v>
      </c>
      <c r="H3" s="54">
        <v>5296233600</v>
      </c>
      <c r="I3" s="55">
        <v>3500</v>
      </c>
      <c r="J3" s="17">
        <f>F3*I3</f>
        <v>382035500</v>
      </c>
      <c r="K3" s="30">
        <v>12</v>
      </c>
      <c r="L3" s="18">
        <f>J3*K3%</f>
        <v>45844260</v>
      </c>
    </row>
    <row r="4" spans="2:12" s="3" customFormat="1" ht="58.5" customHeight="1" x14ac:dyDescent="0.25">
      <c r="B4" s="47" t="s">
        <v>25</v>
      </c>
      <c r="C4" s="51" t="s">
        <v>58</v>
      </c>
      <c r="D4" s="52">
        <f>42+57+31</f>
        <v>130</v>
      </c>
      <c r="E4" s="65">
        <v>79890</v>
      </c>
      <c r="F4" s="66">
        <v>87879</v>
      </c>
      <c r="G4" s="53">
        <v>0</v>
      </c>
      <c r="H4" s="54">
        <v>0</v>
      </c>
      <c r="I4" s="55">
        <v>3500</v>
      </c>
      <c r="J4" s="17">
        <f>F4*I4</f>
        <v>307576500</v>
      </c>
      <c r="K4" s="30">
        <v>12</v>
      </c>
      <c r="L4" s="17">
        <f>J4*12%</f>
        <v>36909180</v>
      </c>
    </row>
    <row r="5" spans="2:12" s="3" customFormat="1" ht="21" customHeight="1" x14ac:dyDescent="0.25">
      <c r="B5" s="56" t="s">
        <v>4</v>
      </c>
      <c r="C5" s="57"/>
      <c r="D5" s="60">
        <f>SUM(D3:D4)</f>
        <v>302</v>
      </c>
      <c r="E5" s="61">
        <f t="shared" ref="E5:H5" si="0">SUM(E3:E4)</f>
        <v>179120</v>
      </c>
      <c r="F5" s="62">
        <f t="shared" si="0"/>
        <v>197032</v>
      </c>
      <c r="G5" s="63">
        <f t="shared" si="0"/>
        <v>4903920000</v>
      </c>
      <c r="H5" s="64">
        <f t="shared" si="0"/>
        <v>5296233600</v>
      </c>
      <c r="I5" s="39"/>
      <c r="J5" s="59">
        <f>SUM(J3:J4)</f>
        <v>689612000</v>
      </c>
    </row>
    <row r="6" spans="2:12" s="3" customFormat="1" x14ac:dyDescent="0.25">
      <c r="B6" s="39"/>
      <c r="C6" s="39"/>
      <c r="D6" s="39"/>
      <c r="E6" s="39"/>
      <c r="F6" s="6"/>
      <c r="G6" s="58"/>
      <c r="H6" s="39"/>
      <c r="I6" s="39"/>
      <c r="J6" s="59">
        <f>J5*30%</f>
        <v>206883600</v>
      </c>
    </row>
    <row r="7" spans="2:12" s="3" customFormat="1" x14ac:dyDescent="0.25">
      <c r="B7" s="39"/>
      <c r="C7" s="39"/>
      <c r="D7" s="39"/>
      <c r="E7" s="39"/>
      <c r="F7" s="39"/>
      <c r="G7" s="6"/>
      <c r="H7" s="39"/>
      <c r="I7" s="39"/>
      <c r="J7" s="39"/>
    </row>
    <row r="8" spans="2:12" s="3" customFormat="1" x14ac:dyDescent="0.25">
      <c r="F8" s="14"/>
      <c r="G8" s="7"/>
    </row>
    <row r="9" spans="2:12" x14ac:dyDescent="0.25">
      <c r="C9" s="13"/>
    </row>
    <row r="10" spans="2:12" x14ac:dyDescent="0.25">
      <c r="C10" s="13"/>
      <c r="I10" s="6"/>
    </row>
    <row r="11" spans="2:12" x14ac:dyDescent="0.25">
      <c r="C11" s="13"/>
      <c r="I11" s="5"/>
    </row>
    <row r="12" spans="2:12" x14ac:dyDescent="0.25">
      <c r="C12" s="13"/>
    </row>
    <row r="13" spans="2:12" x14ac:dyDescent="0.25">
      <c r="B13" s="37"/>
      <c r="C13" s="37"/>
    </row>
    <row r="14" spans="2:12" x14ac:dyDescent="0.25">
      <c r="E14" s="8"/>
    </row>
    <row r="16" spans="2:12" x14ac:dyDescent="0.25">
      <c r="D16" s="13"/>
    </row>
    <row r="17" spans="4:4" x14ac:dyDescent="0.25">
      <c r="D17" s="8"/>
    </row>
  </sheetData>
  <mergeCells count="2">
    <mergeCell ref="B13:C13"/>
    <mergeCell ref="B5:C5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J8:AG94"/>
  <sheetViews>
    <sheetView topLeftCell="E1" zoomScale="85" zoomScaleNormal="85" workbookViewId="0">
      <selection activeCell="AG18" sqref="AG18"/>
    </sheetView>
  </sheetViews>
  <sheetFormatPr defaultRowHeight="15" x14ac:dyDescent="0.25"/>
  <cols>
    <col min="14" max="14" width="9.140625" customWidth="1"/>
  </cols>
  <sheetData>
    <row r="8" spans="29:33" ht="17.25" customHeight="1" x14ac:dyDescent="0.25"/>
    <row r="9" spans="29:33" ht="17.25" customHeight="1" x14ac:dyDescent="0.25"/>
    <row r="10" spans="29:33" ht="15.75" thickBot="1" x14ac:dyDescent="0.3"/>
    <row r="11" spans="29:33" ht="17.25" thickBot="1" x14ac:dyDescent="0.3">
      <c r="AC11" s="31">
        <v>1</v>
      </c>
      <c r="AD11" s="31" t="s">
        <v>17</v>
      </c>
      <c r="AE11" s="31">
        <v>80.83</v>
      </c>
      <c r="AF11" s="2">
        <f>AE11*10.764</f>
        <v>870.0541199999999</v>
      </c>
      <c r="AG11" s="9">
        <v>45</v>
      </c>
    </row>
    <row r="12" spans="29:33" ht="17.25" thickBot="1" x14ac:dyDescent="0.3">
      <c r="AC12" s="32">
        <v>2</v>
      </c>
      <c r="AD12" s="32" t="s">
        <v>12</v>
      </c>
      <c r="AE12" s="32">
        <v>40.880000000000003</v>
      </c>
      <c r="AF12" s="2">
        <f t="shared" ref="AF12:AF14" si="0">AE12*10.764</f>
        <v>440.03232000000003</v>
      </c>
      <c r="AG12" s="10">
        <v>64</v>
      </c>
    </row>
    <row r="13" spans="29:33" ht="18" customHeight="1" thickBot="1" x14ac:dyDescent="0.3">
      <c r="AC13" s="31">
        <v>3</v>
      </c>
      <c r="AD13" s="31" t="s">
        <v>13</v>
      </c>
      <c r="AE13" s="31">
        <v>52.02</v>
      </c>
      <c r="AF13" s="2">
        <f t="shared" si="0"/>
        <v>559.94327999999996</v>
      </c>
      <c r="AG13" s="9">
        <v>91</v>
      </c>
    </row>
    <row r="14" spans="29:33" ht="20.25" customHeight="1" thickBot="1" x14ac:dyDescent="0.3">
      <c r="AC14" s="32">
        <v>4</v>
      </c>
      <c r="AD14" s="32" t="s">
        <v>13</v>
      </c>
      <c r="AE14" s="32">
        <v>57.6</v>
      </c>
      <c r="AF14" s="2">
        <f t="shared" si="0"/>
        <v>620.00639999999999</v>
      </c>
      <c r="AG14" s="10">
        <v>49</v>
      </c>
    </row>
    <row r="15" spans="29:33" x14ac:dyDescent="0.25">
      <c r="AG15" s="11">
        <f>SUM(AG11:AG14)</f>
        <v>249</v>
      </c>
    </row>
    <row r="61" spans="10:11" ht="15" customHeight="1" x14ac:dyDescent="0.3">
      <c r="J61" s="38"/>
      <c r="K61" s="38"/>
    </row>
    <row r="94" spans="10:11" ht="16.5" x14ac:dyDescent="0.3">
      <c r="J94" s="38"/>
      <c r="K94" s="38"/>
    </row>
  </sheetData>
  <mergeCells count="2">
    <mergeCell ref="J61:K61"/>
    <mergeCell ref="J94:K9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51"/>
  <sheetViews>
    <sheetView topLeftCell="A28" zoomScale="145" zoomScaleNormal="145" workbookViewId="0">
      <selection activeCell="A27" sqref="A27"/>
    </sheetView>
  </sheetViews>
  <sheetFormatPr defaultRowHeight="15" x14ac:dyDescent="0.25"/>
  <sheetData>
    <row r="1" spans="1:9" x14ac:dyDescent="0.25">
      <c r="A1" s="1" t="s">
        <v>33</v>
      </c>
      <c r="H1" s="1" t="s">
        <v>34</v>
      </c>
    </row>
    <row r="2" spans="1:9" x14ac:dyDescent="0.25">
      <c r="A2" t="s">
        <v>43</v>
      </c>
      <c r="B2">
        <v>1</v>
      </c>
      <c r="C2" t="s">
        <v>15</v>
      </c>
      <c r="D2">
        <v>51.6</v>
      </c>
      <c r="E2" s="2">
        <f>D2*10.764</f>
        <v>555.42239999999993</v>
      </c>
      <c r="H2" t="s">
        <v>35</v>
      </c>
      <c r="I2">
        <v>49.89</v>
      </c>
    </row>
    <row r="3" spans="1:9" x14ac:dyDescent="0.25">
      <c r="B3">
        <v>2</v>
      </c>
      <c r="C3" t="s">
        <v>14</v>
      </c>
      <c r="D3">
        <v>40.799999999999997</v>
      </c>
      <c r="E3" s="2">
        <f t="shared" ref="E3:E5" si="0">D3*10.764</f>
        <v>439.17119999999994</v>
      </c>
    </row>
    <row r="4" spans="1:9" x14ac:dyDescent="0.25">
      <c r="B4">
        <v>3</v>
      </c>
      <c r="C4" t="s">
        <v>14</v>
      </c>
      <c r="D4">
        <v>40.799999999999997</v>
      </c>
      <c r="E4" s="2">
        <f t="shared" si="0"/>
        <v>439.17119999999994</v>
      </c>
      <c r="H4" s="1" t="s">
        <v>36</v>
      </c>
    </row>
    <row r="5" spans="1:9" x14ac:dyDescent="0.25">
      <c r="B5">
        <v>4</v>
      </c>
      <c r="C5" t="s">
        <v>15</v>
      </c>
      <c r="D5">
        <v>51.6</v>
      </c>
      <c r="E5" s="2">
        <f t="shared" si="0"/>
        <v>555.42239999999993</v>
      </c>
      <c r="H5" t="s">
        <v>37</v>
      </c>
      <c r="I5">
        <v>78.040000000000006</v>
      </c>
    </row>
    <row r="6" spans="1:9" x14ac:dyDescent="0.25">
      <c r="B6">
        <v>6</v>
      </c>
      <c r="C6" t="s">
        <v>15</v>
      </c>
      <c r="D6">
        <v>57.21</v>
      </c>
      <c r="E6" s="2">
        <f>D6*10.764</f>
        <v>615.80844000000002</v>
      </c>
    </row>
    <row r="7" spans="1:9" x14ac:dyDescent="0.25">
      <c r="B7">
        <v>7</v>
      </c>
      <c r="C7" t="s">
        <v>15</v>
      </c>
      <c r="D7">
        <v>57.21</v>
      </c>
      <c r="E7" s="2">
        <f>D7*10.764</f>
        <v>615.80844000000002</v>
      </c>
      <c r="H7" s="1" t="s">
        <v>34</v>
      </c>
    </row>
    <row r="8" spans="1:9" x14ac:dyDescent="0.25">
      <c r="H8" t="s">
        <v>38</v>
      </c>
      <c r="I8">
        <v>39.53</v>
      </c>
    </row>
    <row r="9" spans="1:9" x14ac:dyDescent="0.25">
      <c r="A9" s="1" t="s">
        <v>44</v>
      </c>
    </row>
    <row r="10" spans="1:9" x14ac:dyDescent="0.25">
      <c r="A10" t="s">
        <v>20</v>
      </c>
      <c r="B10">
        <v>1</v>
      </c>
      <c r="C10" t="s">
        <v>15</v>
      </c>
      <c r="D10">
        <v>51.6</v>
      </c>
      <c r="E10" s="2">
        <f>D10*10.764</f>
        <v>555.42239999999993</v>
      </c>
      <c r="H10" s="1" t="s">
        <v>39</v>
      </c>
    </row>
    <row r="11" spans="1:9" x14ac:dyDescent="0.25">
      <c r="B11">
        <v>2</v>
      </c>
      <c r="C11" t="s">
        <v>14</v>
      </c>
      <c r="D11">
        <v>40.799999999999997</v>
      </c>
      <c r="E11" s="2">
        <f t="shared" ref="E11:E14" si="1">D11*10.764</f>
        <v>439.17119999999994</v>
      </c>
      <c r="H11" t="s">
        <v>40</v>
      </c>
      <c r="I11">
        <v>54.46</v>
      </c>
    </row>
    <row r="12" spans="1:9" x14ac:dyDescent="0.25">
      <c r="B12">
        <v>3</v>
      </c>
      <c r="C12" t="s">
        <v>14</v>
      </c>
      <c r="D12">
        <v>40.799999999999997</v>
      </c>
      <c r="E12" s="2">
        <f t="shared" si="1"/>
        <v>439.17119999999994</v>
      </c>
    </row>
    <row r="13" spans="1:9" x14ac:dyDescent="0.25">
      <c r="B13">
        <v>4</v>
      </c>
      <c r="C13" t="s">
        <v>15</v>
      </c>
      <c r="D13">
        <v>51.6</v>
      </c>
      <c r="E13" s="2">
        <f t="shared" si="1"/>
        <v>555.42239999999993</v>
      </c>
    </row>
    <row r="14" spans="1:9" x14ac:dyDescent="0.25">
      <c r="B14">
        <v>6</v>
      </c>
      <c r="C14" t="s">
        <v>22</v>
      </c>
      <c r="D14">
        <v>0</v>
      </c>
      <c r="E14" s="2">
        <f t="shared" si="1"/>
        <v>0</v>
      </c>
    </row>
    <row r="15" spans="1:9" x14ac:dyDescent="0.25">
      <c r="B15">
        <v>7</v>
      </c>
      <c r="C15" t="s">
        <v>22</v>
      </c>
      <c r="D15">
        <v>0</v>
      </c>
      <c r="E15" s="2">
        <v>0</v>
      </c>
    </row>
    <row r="17" spans="1:5" x14ac:dyDescent="0.25">
      <c r="A17" s="1" t="s">
        <v>41</v>
      </c>
    </row>
    <row r="18" spans="1:5" x14ac:dyDescent="0.25">
      <c r="A18" t="s">
        <v>42</v>
      </c>
      <c r="B18">
        <v>1</v>
      </c>
      <c r="C18" t="s">
        <v>15</v>
      </c>
      <c r="D18">
        <v>51.6</v>
      </c>
      <c r="E18" s="2">
        <f>D18*10.764</f>
        <v>555.42239999999993</v>
      </c>
    </row>
    <row r="19" spans="1:5" x14ac:dyDescent="0.25">
      <c r="B19">
        <v>2</v>
      </c>
      <c r="C19" t="s">
        <v>14</v>
      </c>
      <c r="D19">
        <v>40.799999999999997</v>
      </c>
      <c r="E19" s="2">
        <f t="shared" ref="E19:E25" si="2">D19*10.764</f>
        <v>439.17119999999994</v>
      </c>
    </row>
    <row r="20" spans="1:5" x14ac:dyDescent="0.25">
      <c r="B20">
        <v>3</v>
      </c>
      <c r="C20" t="s">
        <v>14</v>
      </c>
      <c r="D20">
        <v>40.799999999999997</v>
      </c>
      <c r="E20" s="2">
        <f t="shared" si="2"/>
        <v>439.17119999999994</v>
      </c>
    </row>
    <row r="21" spans="1:5" x14ac:dyDescent="0.25">
      <c r="B21">
        <v>4</v>
      </c>
      <c r="C21" t="s">
        <v>15</v>
      </c>
      <c r="D21">
        <v>51.6</v>
      </c>
      <c r="E21" s="2">
        <f t="shared" si="2"/>
        <v>555.42239999999993</v>
      </c>
    </row>
    <row r="22" spans="1:5" x14ac:dyDescent="0.25">
      <c r="B22">
        <v>5</v>
      </c>
      <c r="C22" t="s">
        <v>16</v>
      </c>
      <c r="D22">
        <v>80.540000000000006</v>
      </c>
      <c r="E22" s="2">
        <f t="shared" si="2"/>
        <v>866.93255999999997</v>
      </c>
    </row>
    <row r="23" spans="1:5" x14ac:dyDescent="0.25">
      <c r="B23">
        <v>6</v>
      </c>
      <c r="C23" t="s">
        <v>15</v>
      </c>
      <c r="D23">
        <v>57.21</v>
      </c>
      <c r="E23" s="2">
        <f t="shared" si="2"/>
        <v>615.80844000000002</v>
      </c>
    </row>
    <row r="24" spans="1:5" x14ac:dyDescent="0.25">
      <c r="B24">
        <v>7</v>
      </c>
      <c r="C24" t="s">
        <v>15</v>
      </c>
      <c r="D24">
        <v>57.21</v>
      </c>
      <c r="E24" s="2">
        <f t="shared" si="2"/>
        <v>615.80844000000002</v>
      </c>
    </row>
    <row r="25" spans="1:5" x14ac:dyDescent="0.25">
      <c r="B25">
        <v>8</v>
      </c>
      <c r="C25" t="s">
        <v>16</v>
      </c>
      <c r="D25">
        <v>80.540000000000006</v>
      </c>
      <c r="E25" s="2">
        <f t="shared" si="2"/>
        <v>866.93255999999997</v>
      </c>
    </row>
    <row r="27" spans="1:5" x14ac:dyDescent="0.25">
      <c r="A27" s="1" t="s">
        <v>45</v>
      </c>
    </row>
    <row r="28" spans="1:5" x14ac:dyDescent="0.25">
      <c r="A28" t="s">
        <v>43</v>
      </c>
      <c r="B28">
        <v>1</v>
      </c>
      <c r="C28" t="s">
        <v>15</v>
      </c>
      <c r="D28">
        <v>51.6</v>
      </c>
      <c r="E28" s="2">
        <f>D28*10.764</f>
        <v>555.42239999999993</v>
      </c>
    </row>
    <row r="29" spans="1:5" x14ac:dyDescent="0.25">
      <c r="B29">
        <v>2</v>
      </c>
      <c r="C29" t="s">
        <v>14</v>
      </c>
      <c r="D29">
        <v>40.799999999999997</v>
      </c>
      <c r="E29" s="2">
        <f t="shared" ref="E29:E35" si="3">D29*10.764</f>
        <v>439.17119999999994</v>
      </c>
    </row>
    <row r="30" spans="1:5" x14ac:dyDescent="0.25">
      <c r="B30">
        <v>3</v>
      </c>
      <c r="C30" t="s">
        <v>14</v>
      </c>
      <c r="D30">
        <v>40.799999999999997</v>
      </c>
      <c r="E30" s="2">
        <f t="shared" si="3"/>
        <v>439.17119999999994</v>
      </c>
    </row>
    <row r="31" spans="1:5" x14ac:dyDescent="0.25">
      <c r="B31">
        <v>4</v>
      </c>
      <c r="C31" t="s">
        <v>15</v>
      </c>
      <c r="D31">
        <v>51.6</v>
      </c>
      <c r="E31" s="2">
        <f t="shared" si="3"/>
        <v>555.42239999999993</v>
      </c>
    </row>
    <row r="32" spans="1:5" x14ac:dyDescent="0.25">
      <c r="B32">
        <v>5</v>
      </c>
      <c r="C32" t="s">
        <v>16</v>
      </c>
      <c r="D32">
        <v>80.540000000000006</v>
      </c>
      <c r="E32" s="2">
        <f t="shared" si="3"/>
        <v>866.93255999999997</v>
      </c>
    </row>
    <row r="33" spans="1:5" x14ac:dyDescent="0.25">
      <c r="B33">
        <v>6</v>
      </c>
      <c r="C33" t="s">
        <v>46</v>
      </c>
      <c r="D33">
        <v>0</v>
      </c>
      <c r="E33" s="2">
        <f t="shared" si="3"/>
        <v>0</v>
      </c>
    </row>
    <row r="34" spans="1:5" x14ac:dyDescent="0.25">
      <c r="B34">
        <v>7</v>
      </c>
      <c r="C34" t="s">
        <v>46</v>
      </c>
      <c r="D34">
        <v>0</v>
      </c>
      <c r="E34" s="2">
        <f t="shared" si="3"/>
        <v>0</v>
      </c>
    </row>
    <row r="35" spans="1:5" x14ac:dyDescent="0.25">
      <c r="B35">
        <v>8</v>
      </c>
      <c r="C35" t="s">
        <v>16</v>
      </c>
      <c r="D35">
        <v>80.540000000000006</v>
      </c>
      <c r="E35" s="2">
        <f t="shared" si="3"/>
        <v>866.93255999999997</v>
      </c>
    </row>
    <row r="37" spans="1:5" x14ac:dyDescent="0.25">
      <c r="A37" s="1" t="s">
        <v>47</v>
      </c>
    </row>
    <row r="38" spans="1:5" x14ac:dyDescent="0.25">
      <c r="A38" t="s">
        <v>43</v>
      </c>
      <c r="B38">
        <v>1</v>
      </c>
      <c r="C38" t="s">
        <v>15</v>
      </c>
      <c r="D38">
        <v>51.6</v>
      </c>
      <c r="E38" s="2">
        <f>D38*10.764</f>
        <v>555.42239999999993</v>
      </c>
    </row>
    <row r="39" spans="1:5" x14ac:dyDescent="0.25">
      <c r="B39">
        <v>2</v>
      </c>
      <c r="C39" t="s">
        <v>14</v>
      </c>
      <c r="D39">
        <v>40.799999999999997</v>
      </c>
      <c r="E39" s="2">
        <f t="shared" ref="E39:E45" si="4">D39*10.764</f>
        <v>439.17119999999994</v>
      </c>
    </row>
    <row r="40" spans="1:5" x14ac:dyDescent="0.25">
      <c r="B40">
        <v>3</v>
      </c>
      <c r="C40" t="s">
        <v>14</v>
      </c>
      <c r="D40">
        <v>40.799999999999997</v>
      </c>
      <c r="E40" s="2">
        <f t="shared" si="4"/>
        <v>439.17119999999994</v>
      </c>
    </row>
    <row r="41" spans="1:5" x14ac:dyDescent="0.25">
      <c r="B41">
        <v>4</v>
      </c>
      <c r="C41" t="s">
        <v>15</v>
      </c>
      <c r="D41">
        <v>51.6</v>
      </c>
      <c r="E41" s="2">
        <f t="shared" si="4"/>
        <v>555.42239999999993</v>
      </c>
    </row>
    <row r="42" spans="1:5" x14ac:dyDescent="0.25">
      <c r="B42">
        <v>5</v>
      </c>
      <c r="C42" t="s">
        <v>16</v>
      </c>
      <c r="D42">
        <v>80.540000000000006</v>
      </c>
      <c r="E42" s="2">
        <f t="shared" si="4"/>
        <v>866.93255999999997</v>
      </c>
    </row>
    <row r="43" spans="1:5" x14ac:dyDescent="0.25">
      <c r="B43">
        <v>6</v>
      </c>
      <c r="C43" t="s">
        <v>46</v>
      </c>
      <c r="D43">
        <v>0</v>
      </c>
      <c r="E43" s="2">
        <f t="shared" si="4"/>
        <v>0</v>
      </c>
    </row>
    <row r="44" spans="1:5" x14ac:dyDescent="0.25">
      <c r="B44">
        <v>7</v>
      </c>
      <c r="C44" t="s">
        <v>46</v>
      </c>
      <c r="D44">
        <v>0</v>
      </c>
      <c r="E44" s="2">
        <f t="shared" si="4"/>
        <v>0</v>
      </c>
    </row>
    <row r="45" spans="1:5" x14ac:dyDescent="0.25">
      <c r="B45">
        <v>8</v>
      </c>
      <c r="C45" t="s">
        <v>16</v>
      </c>
      <c r="D45">
        <v>80.540000000000006</v>
      </c>
      <c r="E45" s="2">
        <f t="shared" si="4"/>
        <v>866.93255999999997</v>
      </c>
    </row>
    <row r="47" spans="1:5" x14ac:dyDescent="0.25">
      <c r="A47" s="1" t="s">
        <v>48</v>
      </c>
    </row>
    <row r="48" spans="1:5" x14ac:dyDescent="0.25">
      <c r="A48" t="s">
        <v>21</v>
      </c>
      <c r="B48">
        <v>1</v>
      </c>
      <c r="C48" t="s">
        <v>15</v>
      </c>
      <c r="D48">
        <v>51.6</v>
      </c>
      <c r="E48" s="2">
        <f>D48*10.764</f>
        <v>555.42239999999993</v>
      </c>
    </row>
    <row r="49" spans="2:5" x14ac:dyDescent="0.25">
      <c r="B49">
        <v>2</v>
      </c>
      <c r="C49" t="s">
        <v>14</v>
      </c>
      <c r="D49">
        <v>40.799999999999997</v>
      </c>
      <c r="E49" s="2">
        <f t="shared" ref="E49:E51" si="5">D49*10.764</f>
        <v>439.17119999999994</v>
      </c>
    </row>
    <row r="50" spans="2:5" x14ac:dyDescent="0.25">
      <c r="B50">
        <v>3</v>
      </c>
      <c r="C50" t="s">
        <v>14</v>
      </c>
      <c r="D50">
        <v>40.799999999999997</v>
      </c>
      <c r="E50" s="2">
        <f t="shared" si="5"/>
        <v>439.17119999999994</v>
      </c>
    </row>
    <row r="51" spans="2:5" x14ac:dyDescent="0.25">
      <c r="B51">
        <v>4</v>
      </c>
      <c r="C51" t="s">
        <v>15</v>
      </c>
      <c r="D51">
        <v>51.6</v>
      </c>
      <c r="E51" s="2">
        <f t="shared" si="5"/>
        <v>555.42239999999993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46"/>
  <sheetViews>
    <sheetView zoomScale="115" zoomScaleNormal="115" workbookViewId="0">
      <selection activeCell="J3" sqref="J3"/>
    </sheetView>
  </sheetViews>
  <sheetFormatPr defaultRowHeight="15" x14ac:dyDescent="0.25"/>
  <cols>
    <col min="1" max="2" width="14.7109375" style="3" customWidth="1"/>
    <col min="3" max="3" width="9.140625" style="3"/>
    <col min="4" max="4" width="18.28515625" style="3" customWidth="1"/>
    <col min="5" max="5" width="17.5703125" style="3" customWidth="1"/>
    <col min="6" max="6" width="18.140625" style="3" customWidth="1"/>
    <col min="7" max="7" width="15.28515625" style="3" customWidth="1"/>
    <col min="8" max="8" width="18.7109375" style="3" customWidth="1"/>
    <col min="9" max="9" width="12" style="3" customWidth="1"/>
    <col min="10" max="10" width="10.7109375" bestFit="1" customWidth="1"/>
  </cols>
  <sheetData>
    <row r="1" spans="1:12" x14ac:dyDescent="0.25">
      <c r="D1" s="4"/>
    </row>
    <row r="2" spans="1:12" x14ac:dyDescent="0.25">
      <c r="A2" s="11" t="s">
        <v>9</v>
      </c>
      <c r="B2" s="11" t="s">
        <v>10</v>
      </c>
      <c r="C2" s="11" t="s">
        <v>26</v>
      </c>
      <c r="D2" s="12" t="s">
        <v>11</v>
      </c>
      <c r="E2" s="11" t="s">
        <v>50</v>
      </c>
      <c r="F2" s="39"/>
      <c r="G2" s="39"/>
      <c r="H2" s="39"/>
      <c r="I2" s="39"/>
      <c r="J2" s="39"/>
    </row>
    <row r="3" spans="1:12" x14ac:dyDescent="0.25">
      <c r="A3" s="39" t="s">
        <v>49</v>
      </c>
      <c r="B3" s="39">
        <v>3004</v>
      </c>
      <c r="C3" s="40">
        <v>560</v>
      </c>
      <c r="D3" s="6">
        <v>25714286</v>
      </c>
      <c r="E3" s="41">
        <f>D3/C3</f>
        <v>45918.367857142854</v>
      </c>
      <c r="F3" s="6">
        <v>1543000</v>
      </c>
      <c r="G3" s="6">
        <v>30000</v>
      </c>
      <c r="H3" s="42">
        <f>D3+F3+G3</f>
        <v>27287286</v>
      </c>
      <c r="I3" s="42"/>
      <c r="J3" s="42">
        <f>H3/C3</f>
        <v>48727.296428571426</v>
      </c>
      <c r="K3" s="3"/>
      <c r="L3" s="3"/>
    </row>
    <row r="4" spans="1:12" x14ac:dyDescent="0.25">
      <c r="A4" s="39" t="s">
        <v>49</v>
      </c>
      <c r="B4" s="39">
        <v>1401</v>
      </c>
      <c r="C4" s="40">
        <v>560</v>
      </c>
      <c r="D4" s="6">
        <v>23466688</v>
      </c>
      <c r="E4" s="41">
        <f t="shared" ref="E4:E13" si="0">D4/C4</f>
        <v>41904.800000000003</v>
      </c>
      <c r="F4" s="6">
        <v>1408100</v>
      </c>
      <c r="G4" s="6">
        <v>30000</v>
      </c>
      <c r="H4" s="42">
        <f>D4+F4+G4</f>
        <v>24904788</v>
      </c>
      <c r="I4" s="42"/>
      <c r="J4" s="42">
        <f t="shared" ref="J4:J14" si="1">H4/C4</f>
        <v>44472.835714285713</v>
      </c>
      <c r="K4" s="3"/>
      <c r="L4" s="3"/>
    </row>
    <row r="5" spans="1:12" x14ac:dyDescent="0.25">
      <c r="A5" s="39" t="s">
        <v>51</v>
      </c>
      <c r="B5" s="39">
        <v>1807</v>
      </c>
      <c r="C5" s="40">
        <v>620</v>
      </c>
      <c r="D5" s="6">
        <v>25523810</v>
      </c>
      <c r="E5" s="41">
        <f t="shared" si="0"/>
        <v>41167.43548387097</v>
      </c>
      <c r="F5" s="6">
        <v>1531500</v>
      </c>
      <c r="G5" s="6">
        <v>30000</v>
      </c>
      <c r="H5" s="42">
        <f t="shared" ref="H5:H13" si="2">D5+F5+G5</f>
        <v>27085310</v>
      </c>
      <c r="I5" s="42"/>
      <c r="J5" s="42">
        <f t="shared" si="1"/>
        <v>43685.983870967742</v>
      </c>
      <c r="K5" s="3"/>
      <c r="L5" s="3"/>
    </row>
    <row r="6" spans="1:12" x14ac:dyDescent="0.25">
      <c r="A6" s="39" t="s">
        <v>52</v>
      </c>
      <c r="B6" s="39">
        <v>2807</v>
      </c>
      <c r="C6" s="40">
        <v>620</v>
      </c>
      <c r="D6" s="6">
        <v>25951429</v>
      </c>
      <c r="E6" s="41">
        <f t="shared" si="0"/>
        <v>41857.143548387096</v>
      </c>
      <c r="F6" s="6">
        <v>1557100</v>
      </c>
      <c r="G6" s="6">
        <v>30000</v>
      </c>
      <c r="H6" s="42">
        <f t="shared" si="2"/>
        <v>27538529</v>
      </c>
      <c r="I6" s="42"/>
      <c r="J6" s="42">
        <f t="shared" si="1"/>
        <v>44416.98225806452</v>
      </c>
      <c r="K6" s="3"/>
      <c r="L6" s="3"/>
    </row>
    <row r="7" spans="1:12" x14ac:dyDescent="0.25">
      <c r="A7" s="39" t="s">
        <v>53</v>
      </c>
      <c r="B7" s="39">
        <v>2804</v>
      </c>
      <c r="C7" s="40">
        <v>560</v>
      </c>
      <c r="D7" s="6">
        <v>18857144</v>
      </c>
      <c r="E7" s="41">
        <f t="shared" si="0"/>
        <v>33673.471428571429</v>
      </c>
      <c r="F7" s="6">
        <v>1131500</v>
      </c>
      <c r="G7" s="6">
        <v>30000</v>
      </c>
      <c r="H7" s="42">
        <f t="shared" si="2"/>
        <v>20018644</v>
      </c>
      <c r="I7" s="42"/>
      <c r="J7" s="42">
        <f t="shared" si="1"/>
        <v>35747.578571428574</v>
      </c>
      <c r="K7" s="3"/>
      <c r="L7" s="3"/>
    </row>
    <row r="8" spans="1:12" x14ac:dyDescent="0.25">
      <c r="A8" s="39" t="s">
        <v>54</v>
      </c>
      <c r="B8" s="39">
        <v>904</v>
      </c>
      <c r="C8" s="40">
        <v>560</v>
      </c>
      <c r="D8" s="6">
        <v>21600000</v>
      </c>
      <c r="E8" s="41">
        <f t="shared" si="0"/>
        <v>38571.428571428572</v>
      </c>
      <c r="F8" s="43">
        <v>1296000</v>
      </c>
      <c r="G8" s="6">
        <v>30000</v>
      </c>
      <c r="H8" s="42">
        <f t="shared" si="2"/>
        <v>22926000</v>
      </c>
      <c r="I8" s="42"/>
      <c r="J8" s="42">
        <f t="shared" si="1"/>
        <v>40939.285714285717</v>
      </c>
      <c r="K8" s="3"/>
      <c r="L8" s="3"/>
    </row>
    <row r="9" spans="1:12" x14ac:dyDescent="0.25">
      <c r="A9" s="39" t="s">
        <v>55</v>
      </c>
      <c r="B9" s="39">
        <v>1406</v>
      </c>
      <c r="C9" s="40">
        <v>620</v>
      </c>
      <c r="D9" s="6">
        <v>11523810</v>
      </c>
      <c r="E9" s="41">
        <f t="shared" si="0"/>
        <v>18586.790322580644</v>
      </c>
      <c r="F9" s="43">
        <v>739500</v>
      </c>
      <c r="G9" s="6">
        <v>30000</v>
      </c>
      <c r="H9" s="42">
        <f t="shared" si="2"/>
        <v>12293310</v>
      </c>
      <c r="I9" s="42"/>
      <c r="J9" s="42">
        <f t="shared" si="1"/>
        <v>19827.919354838708</v>
      </c>
      <c r="K9" s="3"/>
      <c r="L9" s="3"/>
    </row>
    <row r="10" spans="1:12" x14ac:dyDescent="0.25">
      <c r="A10" s="39" t="s">
        <v>56</v>
      </c>
      <c r="B10" s="39">
        <v>2907</v>
      </c>
      <c r="C10" s="40">
        <v>620</v>
      </c>
      <c r="D10" s="6">
        <v>25904840</v>
      </c>
      <c r="E10" s="41">
        <f t="shared" si="0"/>
        <v>41782</v>
      </c>
      <c r="F10" s="43">
        <v>1554500</v>
      </c>
      <c r="G10" s="6">
        <v>30000</v>
      </c>
      <c r="H10" s="42">
        <f t="shared" si="2"/>
        <v>27489340</v>
      </c>
      <c r="I10" s="42"/>
      <c r="J10" s="42">
        <f t="shared" si="1"/>
        <v>44337.645161290326</v>
      </c>
      <c r="K10" s="3"/>
      <c r="L10" s="3"/>
    </row>
    <row r="11" spans="1:12" x14ac:dyDescent="0.25">
      <c r="A11" s="39"/>
      <c r="B11" s="39"/>
      <c r="C11" s="39"/>
      <c r="D11" s="6"/>
      <c r="E11" s="41" t="e">
        <f t="shared" si="0"/>
        <v>#DIV/0!</v>
      </c>
      <c r="F11" s="6"/>
      <c r="G11" s="6">
        <v>30000</v>
      </c>
      <c r="H11" s="42">
        <f t="shared" si="2"/>
        <v>30000</v>
      </c>
      <c r="I11" s="42"/>
      <c r="J11" s="42" t="e">
        <f t="shared" si="1"/>
        <v>#DIV/0!</v>
      </c>
      <c r="K11" s="3"/>
      <c r="L11" s="3"/>
    </row>
    <row r="12" spans="1:12" x14ac:dyDescent="0.25">
      <c r="D12" s="4"/>
      <c r="E12" s="19" t="e">
        <f t="shared" si="0"/>
        <v>#DIV/0!</v>
      </c>
      <c r="F12" s="4"/>
      <c r="G12" s="4">
        <v>30000</v>
      </c>
      <c r="H12" s="7">
        <f t="shared" si="2"/>
        <v>30000</v>
      </c>
      <c r="I12" s="7"/>
      <c r="J12" s="7" t="e">
        <f t="shared" si="1"/>
        <v>#DIV/0!</v>
      </c>
      <c r="K12" s="3"/>
      <c r="L12" s="3"/>
    </row>
    <row r="13" spans="1:12" x14ac:dyDescent="0.25">
      <c r="D13" s="4"/>
      <c r="E13" s="19" t="e">
        <f t="shared" si="0"/>
        <v>#DIV/0!</v>
      </c>
      <c r="F13" s="4"/>
      <c r="G13" s="4">
        <v>30000</v>
      </c>
      <c r="H13" s="7">
        <f t="shared" si="2"/>
        <v>30000</v>
      </c>
      <c r="I13" s="7"/>
      <c r="J13" s="7" t="e">
        <f t="shared" si="1"/>
        <v>#DIV/0!</v>
      </c>
      <c r="K13" s="3"/>
      <c r="L13" s="3"/>
    </row>
    <row r="14" spans="1:12" x14ac:dyDescent="0.25">
      <c r="E14" s="19" t="e">
        <f>D14/#REF!</f>
        <v>#REF!</v>
      </c>
      <c r="I14" s="7"/>
      <c r="J14" s="7" t="e">
        <f t="shared" si="1"/>
        <v>#DIV/0!</v>
      </c>
      <c r="K14" s="3"/>
      <c r="L14" s="3"/>
    </row>
    <row r="15" spans="1:12" x14ac:dyDescent="0.25">
      <c r="E15" s="19" t="e">
        <f>D15/#REF!</f>
        <v>#REF!</v>
      </c>
      <c r="J15" s="3"/>
      <c r="K15" s="3"/>
      <c r="L15" s="3"/>
    </row>
    <row r="16" spans="1:12" x14ac:dyDescent="0.25">
      <c r="E16" s="19" t="e">
        <f>D16/#REF!</f>
        <v>#REF!</v>
      </c>
      <c r="J16" s="3"/>
      <c r="K16" s="3"/>
      <c r="L16" s="3"/>
    </row>
    <row r="17" spans="3:12" x14ac:dyDescent="0.25">
      <c r="E17" s="19" t="e">
        <f>D17/#REF!</f>
        <v>#REF!</v>
      </c>
      <c r="J17" s="3"/>
      <c r="K17" s="3"/>
      <c r="L17" s="3"/>
    </row>
    <row r="18" spans="3:12" x14ac:dyDescent="0.25">
      <c r="J18" s="3"/>
      <c r="K18" s="3"/>
      <c r="L18" s="3"/>
    </row>
    <row r="19" spans="3:12" x14ac:dyDescent="0.25">
      <c r="J19" s="3"/>
      <c r="K19" s="3"/>
      <c r="L19" s="3"/>
    </row>
    <row r="20" spans="3:12" x14ac:dyDescent="0.25">
      <c r="J20" s="3"/>
      <c r="K20" s="3"/>
      <c r="L20" s="3"/>
    </row>
    <row r="21" spans="3:12" x14ac:dyDescent="0.25">
      <c r="J21" s="3"/>
      <c r="K21" s="3"/>
      <c r="L21" s="3"/>
    </row>
    <row r="22" spans="3:12" x14ac:dyDescent="0.25">
      <c r="C22" s="3" t="s">
        <v>26</v>
      </c>
      <c r="D22" s="3" t="s">
        <v>27</v>
      </c>
      <c r="J22" s="3"/>
      <c r="K22" s="3"/>
      <c r="L22" s="3"/>
    </row>
    <row r="23" spans="3:12" x14ac:dyDescent="0.25">
      <c r="C23" s="3">
        <v>905</v>
      </c>
      <c r="D23" s="7" t="e">
        <f>#REF!/C23</f>
        <v>#REF!</v>
      </c>
      <c r="J23" s="3"/>
      <c r="K23" s="3"/>
      <c r="L23" s="3"/>
    </row>
    <row r="24" spans="3:12" x14ac:dyDescent="0.25">
      <c r="C24" s="3">
        <v>705</v>
      </c>
      <c r="D24" s="7" t="e">
        <f>#REF!/C24</f>
        <v>#REF!</v>
      </c>
      <c r="J24" s="3"/>
      <c r="K24" s="3"/>
      <c r="L24" s="3"/>
    </row>
    <row r="25" spans="3:12" x14ac:dyDescent="0.25">
      <c r="D25" s="7" t="e">
        <f>#REF!/C25</f>
        <v>#REF!</v>
      </c>
      <c r="J25" s="3"/>
      <c r="K25" s="3"/>
      <c r="L25" s="3"/>
    </row>
    <row r="26" spans="3:12" x14ac:dyDescent="0.25">
      <c r="D26" s="7" t="e">
        <f>#REF!/C26</f>
        <v>#REF!</v>
      </c>
      <c r="J26" s="3"/>
      <c r="K26" s="3"/>
      <c r="L26" s="3"/>
    </row>
    <row r="27" spans="3:12" x14ac:dyDescent="0.25">
      <c r="D27" s="7" t="e">
        <f>#REF!/C27</f>
        <v>#REF!</v>
      </c>
      <c r="E27" s="4"/>
      <c r="J27" s="3"/>
      <c r="K27" s="3"/>
      <c r="L27" s="3"/>
    </row>
    <row r="28" spans="3:12" x14ac:dyDescent="0.25">
      <c r="D28" s="7" t="e">
        <f>#REF!/C28</f>
        <v>#REF!</v>
      </c>
      <c r="J28" s="3"/>
      <c r="K28" s="3"/>
      <c r="L28" s="3"/>
    </row>
    <row r="29" spans="3:12" x14ac:dyDescent="0.25">
      <c r="D29" s="7" t="e">
        <f>#REF!/C29</f>
        <v>#REF!</v>
      </c>
    </row>
    <row r="30" spans="3:12" x14ac:dyDescent="0.25">
      <c r="D30" s="7" t="e">
        <f>#REF!/C30</f>
        <v>#REF!</v>
      </c>
      <c r="E30" s="4"/>
    </row>
    <row r="31" spans="3:12" x14ac:dyDescent="0.25">
      <c r="D31" s="7" t="e">
        <f>#REF!/C31</f>
        <v>#REF!</v>
      </c>
      <c r="E31" s="7"/>
    </row>
    <row r="32" spans="3:12" x14ac:dyDescent="0.25">
      <c r="D32" s="7" t="e">
        <f>#REF!/C32</f>
        <v>#REF!</v>
      </c>
    </row>
    <row r="33" spans="4:7" x14ac:dyDescent="0.25">
      <c r="D33" s="7" t="e">
        <f>#REF!/C33</f>
        <v>#REF!</v>
      </c>
      <c r="E33" s="4"/>
      <c r="G33" s="4"/>
    </row>
    <row r="34" spans="4:7" x14ac:dyDescent="0.25">
      <c r="D34" s="7" t="e">
        <f>#REF!/C34</f>
        <v>#REF!</v>
      </c>
      <c r="E34" s="4"/>
      <c r="G34" s="4"/>
    </row>
    <row r="35" spans="4:7" x14ac:dyDescent="0.25">
      <c r="D35" s="7" t="e">
        <f>#REF!/C35</f>
        <v>#REF!</v>
      </c>
      <c r="E35" s="4"/>
      <c r="G35" s="4"/>
    </row>
    <row r="36" spans="4:7" x14ac:dyDescent="0.25">
      <c r="E36" s="4"/>
      <c r="G36" s="4"/>
    </row>
    <row r="37" spans="4:7" x14ac:dyDescent="0.25">
      <c r="G37" s="4"/>
    </row>
    <row r="38" spans="4:7" x14ac:dyDescent="0.25">
      <c r="G38" s="4"/>
    </row>
    <row r="39" spans="4:7" x14ac:dyDescent="0.25">
      <c r="G39" s="4"/>
    </row>
    <row r="40" spans="4:7" x14ac:dyDescent="0.25">
      <c r="G40" s="4"/>
    </row>
    <row r="41" spans="4:7" x14ac:dyDescent="0.25">
      <c r="G41" s="4"/>
    </row>
    <row r="42" spans="4:7" x14ac:dyDescent="0.25">
      <c r="G42" s="4"/>
    </row>
    <row r="43" spans="4:7" x14ac:dyDescent="0.25">
      <c r="G43" s="4"/>
    </row>
    <row r="44" spans="4:7" x14ac:dyDescent="0.25">
      <c r="E44" s="7"/>
      <c r="G44" s="4"/>
    </row>
    <row r="45" spans="4:7" x14ac:dyDescent="0.25">
      <c r="E45" s="7"/>
      <c r="G45" s="4"/>
    </row>
    <row r="46" spans="4:7" x14ac:dyDescent="0.25">
      <c r="E46" s="7"/>
      <c r="G46" s="4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8A859-AF30-4FF1-97BD-53B44EADC42B}">
  <dimension ref="R8:S41"/>
  <sheetViews>
    <sheetView topLeftCell="Q19" zoomScale="130" zoomScaleNormal="130" workbookViewId="0">
      <selection activeCell="S41" sqref="S41"/>
    </sheetView>
  </sheetViews>
  <sheetFormatPr defaultRowHeight="15" x14ac:dyDescent="0.25"/>
  <sheetData>
    <row r="8" spans="18:19" x14ac:dyDescent="0.25">
      <c r="R8">
        <v>3</v>
      </c>
      <c r="S8">
        <v>6</v>
      </c>
    </row>
    <row r="9" spans="18:19" x14ac:dyDescent="0.25">
      <c r="R9">
        <v>4</v>
      </c>
      <c r="S9">
        <v>6</v>
      </c>
    </row>
    <row r="10" spans="18:19" x14ac:dyDescent="0.25">
      <c r="R10">
        <v>5</v>
      </c>
      <c r="S10">
        <v>6</v>
      </c>
    </row>
    <row r="11" spans="18:19" x14ac:dyDescent="0.25">
      <c r="R11">
        <v>6</v>
      </c>
      <c r="S11">
        <v>4</v>
      </c>
    </row>
    <row r="12" spans="18:19" x14ac:dyDescent="0.25">
      <c r="R12">
        <v>7</v>
      </c>
      <c r="S12">
        <v>4</v>
      </c>
    </row>
    <row r="13" spans="18:19" x14ac:dyDescent="0.25">
      <c r="R13">
        <v>8</v>
      </c>
      <c r="S13">
        <v>4</v>
      </c>
    </row>
    <row r="14" spans="18:19" x14ac:dyDescent="0.25">
      <c r="R14">
        <v>9</v>
      </c>
      <c r="S14">
        <v>4</v>
      </c>
    </row>
    <row r="15" spans="18:19" x14ac:dyDescent="0.25">
      <c r="R15">
        <v>10</v>
      </c>
      <c r="S15">
        <v>5</v>
      </c>
    </row>
    <row r="16" spans="18:19" x14ac:dyDescent="0.25">
      <c r="R16">
        <v>11</v>
      </c>
      <c r="S16">
        <v>4</v>
      </c>
    </row>
    <row r="17" spans="18:19" x14ac:dyDescent="0.25">
      <c r="R17">
        <v>12</v>
      </c>
      <c r="S17">
        <v>4</v>
      </c>
    </row>
    <row r="18" spans="18:19" x14ac:dyDescent="0.25">
      <c r="R18">
        <v>13</v>
      </c>
      <c r="S18">
        <v>2</v>
      </c>
    </row>
    <row r="19" spans="18:19" x14ac:dyDescent="0.25">
      <c r="R19">
        <v>14</v>
      </c>
      <c r="S19">
        <v>4</v>
      </c>
    </row>
    <row r="20" spans="18:19" x14ac:dyDescent="0.25">
      <c r="R20">
        <v>15</v>
      </c>
      <c r="S20">
        <v>5</v>
      </c>
    </row>
    <row r="21" spans="18:19" x14ac:dyDescent="0.25">
      <c r="R21">
        <v>16</v>
      </c>
      <c r="S21">
        <v>4</v>
      </c>
    </row>
    <row r="22" spans="18:19" x14ac:dyDescent="0.25">
      <c r="R22">
        <v>17</v>
      </c>
      <c r="S22">
        <v>2</v>
      </c>
    </row>
    <row r="23" spans="18:19" x14ac:dyDescent="0.25">
      <c r="R23">
        <v>18</v>
      </c>
      <c r="S23">
        <v>4</v>
      </c>
    </row>
    <row r="24" spans="18:19" x14ac:dyDescent="0.25">
      <c r="R24">
        <v>19</v>
      </c>
      <c r="S24">
        <v>3</v>
      </c>
    </row>
    <row r="25" spans="18:19" x14ac:dyDescent="0.25">
      <c r="R25">
        <v>20</v>
      </c>
      <c r="S25">
        <v>3</v>
      </c>
    </row>
    <row r="26" spans="18:19" x14ac:dyDescent="0.25">
      <c r="R26">
        <v>21</v>
      </c>
      <c r="S26">
        <v>6</v>
      </c>
    </row>
    <row r="27" spans="18:19" x14ac:dyDescent="0.25">
      <c r="R27">
        <v>22</v>
      </c>
      <c r="S27">
        <v>5</v>
      </c>
    </row>
    <row r="28" spans="18:19" x14ac:dyDescent="0.25">
      <c r="R28">
        <v>23</v>
      </c>
      <c r="S28">
        <v>5</v>
      </c>
    </row>
    <row r="29" spans="18:19" x14ac:dyDescent="0.25">
      <c r="R29">
        <v>24</v>
      </c>
      <c r="S29" s="35">
        <v>4</v>
      </c>
    </row>
    <row r="30" spans="18:19" x14ac:dyDescent="0.25">
      <c r="R30">
        <v>25</v>
      </c>
      <c r="S30">
        <v>4</v>
      </c>
    </row>
    <row r="31" spans="18:19" x14ac:dyDescent="0.25">
      <c r="R31">
        <v>26</v>
      </c>
      <c r="S31">
        <v>6</v>
      </c>
    </row>
    <row r="32" spans="18:19" x14ac:dyDescent="0.25">
      <c r="R32">
        <v>27</v>
      </c>
      <c r="S32">
        <v>3</v>
      </c>
    </row>
    <row r="33" spans="18:19" x14ac:dyDescent="0.25">
      <c r="R33">
        <v>28</v>
      </c>
      <c r="S33">
        <v>3</v>
      </c>
    </row>
    <row r="34" spans="18:19" x14ac:dyDescent="0.25">
      <c r="R34">
        <v>29</v>
      </c>
      <c r="S34">
        <v>3</v>
      </c>
    </row>
    <row r="35" spans="18:19" x14ac:dyDescent="0.25">
      <c r="R35">
        <v>30</v>
      </c>
      <c r="S35">
        <v>4</v>
      </c>
    </row>
    <row r="36" spans="18:19" x14ac:dyDescent="0.25">
      <c r="R36">
        <v>31</v>
      </c>
      <c r="S36">
        <v>4</v>
      </c>
    </row>
    <row r="37" spans="18:19" x14ac:dyDescent="0.25">
      <c r="R37">
        <v>32</v>
      </c>
      <c r="S37">
        <v>4</v>
      </c>
    </row>
    <row r="38" spans="18:19" x14ac:dyDescent="0.25">
      <c r="R38">
        <v>33</v>
      </c>
      <c r="S38">
        <v>2</v>
      </c>
    </row>
    <row r="39" spans="18:19" x14ac:dyDescent="0.25">
      <c r="R39">
        <v>34</v>
      </c>
      <c r="S39">
        <v>2</v>
      </c>
    </row>
    <row r="40" spans="18:19" x14ac:dyDescent="0.25">
      <c r="R40">
        <v>35</v>
      </c>
      <c r="S40">
        <v>1</v>
      </c>
    </row>
    <row r="41" spans="18:19" x14ac:dyDescent="0.25">
      <c r="S41">
        <f>SUM(S8:S40)</f>
        <v>130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5A0A7-B3F8-4F34-8B1C-924499B22FFB}">
  <dimension ref="A1"/>
  <sheetViews>
    <sheetView topLeftCell="A40" workbookViewId="0">
      <selection activeCell="B50" sqref="B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Ajmera</vt:lpstr>
      <vt:lpstr>Ajmera (Sale)</vt:lpstr>
      <vt:lpstr>Ajmera (Rehab)</vt:lpstr>
      <vt:lpstr>Total</vt:lpstr>
      <vt:lpstr>RERA</vt:lpstr>
      <vt:lpstr>Typical Floor</vt:lpstr>
      <vt:lpstr>IGR &amp; Rates</vt:lpstr>
      <vt:lpstr>Sheet1</vt:lpstr>
      <vt:lpstr>Sheet2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2024-02-29T08:05:23Z</dcterms:modified>
</cp:coreProperties>
</file>