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BA25593-0C53-48AA-AC32-177FF8272CB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5" i="1" l="1"/>
  <c r="C25" i="1"/>
  <c r="I4" i="1" l="1"/>
  <c r="G84" i="1"/>
  <c r="G23" i="1"/>
  <c r="G8" i="1"/>
  <c r="G10" i="1"/>
  <c r="G11" i="1" s="1"/>
  <c r="G6" i="1"/>
  <c r="G5" i="1"/>
  <c r="G14" i="1" s="1"/>
  <c r="G12" i="1" l="1"/>
  <c r="G13" i="1" s="1"/>
  <c r="G16" i="1" s="1"/>
  <c r="G19" i="1" s="1"/>
  <c r="C7" i="1"/>
  <c r="G20" i="1" l="1"/>
  <c r="G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<sst xmlns="http://schemas.openxmlformats.org/spreadsheetml/2006/main" count="23" uniqueCount="22">
  <si>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</si>
  <si>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</si>
  <si>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</si>
  <si>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</si>
  <si>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</si>
  <si>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</si>
  <si>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</si>
  <si>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</si>
  <si>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</si>
  <si>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</si>
  <si>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</si>
  <si>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</si>
  <si>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</si>
  <si>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>RV</t>
  </si>
  <si>
    <t>DV</t>
  </si>
  <si>
    <t>MV</t>
  </si>
  <si>
    <t>rate on ca</t>
  </si>
  <si>
    <t>part oc</t>
  </si>
  <si>
    <t xml:space="preserve">State Bank Of India (Currey Road Branch) - Harshil Dodhi </t>
  </si>
  <si>
    <t>Dep. Rate</t>
  </si>
  <si>
    <t>Carpet area</t>
  </si>
  <si>
    <t>Yogesh Vankar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</si>
</sst>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  <xf numFmtId="0" fontId="5" fillId="2" borderId="2" xfId="0" applyFont="1" applyFill="1" applyBorder="1"/>
    <xf numFmtId="10" fontId="5" fillId="2" borderId="0" xfId="0" applyNumberFormat="1" applyFont="1" applyFill="1" applyBorder="1"/>
    <xf numFmtId="43" fontId="4" fillId="2" borderId="0" xfId="0" applyNumberFormat="1" applyFont="1" applyFill="1" applyBorder="1"/>
    <xf numFmtId="0" fontId="4" fillId="2" borderId="0" xfId="0" applyFont="1" applyFill="1" applyBorder="1"/>
    <xf numFmtId="43" fontId="4" fillId="2" borderId="7" xfId="0" applyNumberFormat="1" applyFont="1" applyFill="1" applyBorder="1"/>
    <xf numFmtId="43" fontId="4" fillId="2" borderId="0" xfId="0" applyNumberFormat="1" applyFont="1" applyFill="1"/>
    <xf numFmtId="0" fontId="4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L17" sqref="L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59" customWidth="1"/>
    <col min="9" max="9" width="15.140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53"/>
      <c r="H1" s="5"/>
      <c r="I1" s="5"/>
      <c r="J1" s="5"/>
      <c r="K1" s="5"/>
      <c r="L1" s="3"/>
    </row>
    <row r="2" spans="1:12" x14ac:dyDescent="0.25">
      <c r="A2" s="4"/>
      <c r="B2" s="5"/>
      <c r="C2" s="18"/>
      <c r="D2" s="27"/>
      <c r="E2" s="5"/>
      <c r="F2" s="5"/>
      <c r="G2" s="42" t="s">
        <v>21</v>
      </c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31600</v>
      </c>
      <c r="D3" s="39" t="s">
        <v>16</v>
      </c>
      <c r="E3" s="5"/>
      <c r="F3" s="5"/>
      <c r="G3" s="39">
        <v>32000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3000</v>
      </c>
      <c r="D4" s="28"/>
      <c r="E4" s="5"/>
      <c r="F4" s="5"/>
      <c r="G4" s="39">
        <v>2900</v>
      </c>
      <c r="H4" s="5"/>
      <c r="I4" s="5">
        <f>2800*1.05</f>
        <v>2940</v>
      </c>
      <c r="J4" s="5"/>
      <c r="K4" s="5"/>
      <c r="L4" s="6"/>
    </row>
    <row r="5" spans="1:12" x14ac:dyDescent="0.25">
      <c r="A5" s="4" t="s">
        <v>2</v>
      </c>
      <c r="B5" s="7"/>
      <c r="C5" s="34">
        <f>C3-C4</f>
        <v>28600</v>
      </c>
      <c r="D5" s="28"/>
      <c r="E5" s="5"/>
      <c r="F5" s="5"/>
      <c r="G5" s="39">
        <f>G3-G4</f>
        <v>29100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3000</v>
      </c>
      <c r="D6" s="28"/>
      <c r="E6" s="5"/>
      <c r="F6" s="5"/>
      <c r="G6" s="39">
        <f>G4</f>
        <v>2900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12</v>
      </c>
      <c r="D7" s="42">
        <v>2024</v>
      </c>
      <c r="E7" s="5"/>
      <c r="F7" s="5"/>
      <c r="G7" s="42">
        <v>12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48</v>
      </c>
      <c r="D8" s="29">
        <v>2012</v>
      </c>
      <c r="E8" s="5" t="s">
        <v>17</v>
      </c>
      <c r="F8" s="5"/>
      <c r="G8" s="42">
        <f>G9-G7</f>
        <v>48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42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18</v>
      </c>
      <c r="D10" s="29"/>
      <c r="E10" s="5"/>
      <c r="F10" s="5"/>
      <c r="G10" s="42">
        <f>90*G7/G9</f>
        <v>18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0.18</v>
      </c>
      <c r="D11" s="30"/>
      <c r="E11" s="5"/>
      <c r="F11" s="5"/>
      <c r="G11" s="54">
        <f>G10%</f>
        <v>0.18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540</v>
      </c>
      <c r="D12" s="28"/>
      <c r="E12" s="5"/>
      <c r="F12" s="5"/>
      <c r="G12" s="39">
        <f>G6*G11</f>
        <v>522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2460</v>
      </c>
      <c r="D13" s="28"/>
      <c r="E13" s="5"/>
      <c r="F13" s="5"/>
      <c r="G13" s="39">
        <f>G6-G12</f>
        <v>2378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28600</v>
      </c>
      <c r="D14" s="28"/>
      <c r="E14" s="5"/>
      <c r="F14" s="5"/>
      <c r="G14" s="39">
        <f>G5</f>
        <v>29100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9"/>
      <c r="H15" s="5"/>
      <c r="I15" s="5"/>
      <c r="J15" s="5"/>
      <c r="K15" s="5"/>
      <c r="L15" s="6"/>
    </row>
    <row r="16" spans="1:12" x14ac:dyDescent="0.25">
      <c r="A16" s="40" t="s">
        <v>19</v>
      </c>
      <c r="B16" s="43"/>
      <c r="C16" s="39">
        <f>C14+C13</f>
        <v>31060</v>
      </c>
      <c r="D16" s="28"/>
      <c r="E16" s="5"/>
      <c r="F16" s="5"/>
      <c r="G16" s="39">
        <f>G14+G13</f>
        <v>31478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42"/>
      <c r="I17" s="46"/>
      <c r="J17" s="5"/>
      <c r="K17" s="5"/>
      <c r="L17" s="6"/>
    </row>
    <row r="18" spans="1:12" x14ac:dyDescent="0.25">
      <c r="A18" s="40" t="s">
        <v>20</v>
      </c>
      <c r="B18" s="41"/>
      <c r="C18" s="42">
        <v>1390</v>
      </c>
      <c r="D18" s="29"/>
      <c r="G18" s="42">
        <v>1390</v>
      </c>
      <c r="J18" s="5"/>
      <c r="K18" s="5"/>
      <c r="L18" s="6"/>
    </row>
    <row r="19" spans="1:12" x14ac:dyDescent="0.25">
      <c r="A19" s="4" t="s">
        <v>15</v>
      </c>
      <c r="B19" s="45"/>
      <c r="C19" s="37">
        <f>C16*C18+D20</f>
        <v>43173400</v>
      </c>
      <c r="D19" s="44"/>
      <c r="G19" s="49">
        <f>G16*G18+H20</f>
        <v>43754420</v>
      </c>
      <c r="I19" s="52"/>
      <c r="J19" s="5"/>
      <c r="K19" s="5"/>
      <c r="L19" s="11"/>
    </row>
    <row r="20" spans="1:12" x14ac:dyDescent="0.25">
      <c r="A20" s="4" t="s">
        <v>13</v>
      </c>
      <c r="B20" s="5"/>
      <c r="C20" s="19">
        <f>C19*0.9</f>
        <v>38856060</v>
      </c>
      <c r="D20" s="49"/>
      <c r="E20" s="50"/>
      <c r="G20" s="55">
        <f>G19*0.9</f>
        <v>39378978</v>
      </c>
      <c r="J20" s="5"/>
      <c r="K20" s="5"/>
      <c r="L20" s="6"/>
    </row>
    <row r="21" spans="1:12" x14ac:dyDescent="0.25">
      <c r="A21" s="4" t="s">
        <v>14</v>
      </c>
      <c r="B21" s="5"/>
      <c r="C21" s="19">
        <f>C19*0.8</f>
        <v>34538720</v>
      </c>
      <c r="D21" s="31"/>
      <c r="E21" s="51"/>
      <c r="G21" s="55">
        <f>G19*0.8</f>
        <v>35003536</v>
      </c>
      <c r="J21" s="5"/>
      <c r="K21" s="5"/>
      <c r="L21" s="6"/>
    </row>
    <row r="22" spans="1:12" x14ac:dyDescent="0.25">
      <c r="A22" s="4"/>
      <c r="B22" s="5"/>
      <c r="C22" s="18"/>
      <c r="D22" s="29"/>
      <c r="G22" s="56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4170000</v>
      </c>
      <c r="D23" s="32"/>
      <c r="G23" s="57">
        <f>G4*G18</f>
        <v>4031000</v>
      </c>
      <c r="J23" s="5"/>
      <c r="K23" s="5"/>
    </row>
    <row r="24" spans="1:12" x14ac:dyDescent="0.25">
      <c r="A24" s="22" t="s">
        <v>10</v>
      </c>
      <c r="C24" s="18"/>
      <c r="G24" s="56"/>
      <c r="J24" s="5"/>
      <c r="K24" s="5"/>
    </row>
    <row r="25" spans="1:12" x14ac:dyDescent="0.25">
      <c r="A25" s="24" t="s">
        <v>11</v>
      </c>
      <c r="B25" s="20"/>
      <c r="C25" s="19">
        <f>C19*0.025/12</f>
        <v>89944.583333333328</v>
      </c>
      <c r="D25" s="33"/>
      <c r="E25" s="47"/>
      <c r="G25" s="55">
        <f>G19*0.025/12</f>
        <v>91155.041666666672</v>
      </c>
      <c r="J25" s="5"/>
      <c r="K25" s="5"/>
    </row>
    <row r="26" spans="1:12" x14ac:dyDescent="0.25">
      <c r="A26" s="5"/>
      <c r="B26" s="5"/>
      <c r="C26" s="19"/>
      <c r="D26" s="31"/>
      <c r="G26" s="55"/>
      <c r="J26" s="5"/>
    </row>
    <row r="27" spans="1:12" x14ac:dyDescent="0.25">
      <c r="A27" s="48"/>
      <c r="B27" s="5"/>
      <c r="C27" s="33"/>
      <c r="D27" s="33"/>
      <c r="E27" s="16"/>
      <c r="F27" s="16"/>
      <c r="G27" s="58"/>
      <c r="H27" s="5"/>
      <c r="I27" s="5"/>
      <c r="J27" s="5"/>
    </row>
    <row r="28" spans="1:12" x14ac:dyDescent="0.25">
      <c r="A28" s="48" t="s">
        <v>18</v>
      </c>
      <c r="B28" s="5"/>
      <c r="C28" s="5"/>
      <c r="D28" s="5"/>
      <c r="E28" s="5"/>
      <c r="F28" s="5"/>
      <c r="G28" s="41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41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41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1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41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41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41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41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41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41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41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41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41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56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56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56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56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56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56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56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56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56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56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56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56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56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56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56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56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56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56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56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56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56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56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56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56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56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56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56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56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56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56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56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56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56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56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56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56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56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56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56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56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56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56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56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56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56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56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56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56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56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56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56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56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56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56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56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56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56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56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56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56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56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56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56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56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56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56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56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56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56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56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56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56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56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56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56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56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56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56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56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56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56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56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56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56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56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56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56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56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56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56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56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56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56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56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56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56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56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56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56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56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56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56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56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56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56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56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56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56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56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56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56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56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56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2024-02-17T06:08:43Z</dcterms:modified>
</cp:coreProperties>
</file>