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HAIKH TALIBHUSSIN BASHRUDDIN - SBI\"/>
    </mc:Choice>
  </mc:AlternateContent>
  <xr:revisionPtr revIDLastSave="0" documentId="13_ncr:1_{B9D84BAA-51FD-4A12-9A8C-77FA35B3B6C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<sst xmlns="http://schemas.openxmlformats.org/spreadsheetml/2006/main" count="49" uniqueCount="42">
  <si>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</si>
  <si>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</si>
  <si>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</si>
  <si>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</si>
  <si>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</si>
  <si>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</si>
  <si>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</si>
  <si>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</si>
  <si>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</si>
  <si>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</si>
  <si>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</si>
  <si>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</si>
  <si>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</si>
  <si>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</si>
  <si>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</si>
  <si>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</si>
  <si>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</si>
  <si>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</si>
  <si>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</si>
  <si>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</si>
  <si>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</si>
  <si>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</si>
  <si>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</si>
  <si>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</si>
  <si>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</si>
  <si>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</si>
  <si>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</si>
  <si>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</si>
  <si>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</si>
  <si>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</si>
  <si>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</si>
  <si>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</si>
  <si>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</si>
  <si>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</si>
  <si>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</si>
  <si>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</si>
  <si>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</si>
  <si>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</si>
  <si>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SPL PBB Fort ) - SHAIKH TALIBHUSSIN BASHRUDDIN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</si>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</sst>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A6B81-2723-482D-82DC-8E4476AD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21520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D4B71-A44B-45C1-B3D6-76BC37C4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99920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440679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1229E-E141-4CBC-89A8-792BF07E3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19079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121809</xdr:colOff>
      <xdr:row>1</xdr:row>
      <xdr:rowOff>0</xdr:rowOff>
    </xdr:from>
    <xdr:to>
      <xdr:col>29</xdr:col>
      <xdr:colOff>326363</xdr:colOff>
      <xdr:row>40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9033BF-7113-4121-B68C-6A28D0EC9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0209" y="190500"/>
          <a:ext cx="15444554" cy="7477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4653B-423A-4356-867B-DF29EE5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197357</xdr:colOff>
      <xdr:row>7</xdr:row>
      <xdr:rowOff>0</xdr:rowOff>
    </xdr:from>
    <xdr:to>
      <xdr:col>29</xdr:col>
      <xdr:colOff>459731</xdr:colOff>
      <xdr:row>46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4928E-6C23-494C-959C-DC2CB7E1E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5757" y="1333500"/>
          <a:ext cx="15502374" cy="7458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574047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B97B35-00B1-46FA-83B5-07B24FE39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52447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240626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CF2CD-4655-4F55-9DA5-0663FB33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19026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564436</xdr:colOff>
      <xdr:row>43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1FF23-A6A6-46F4-9516-1830B276F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33236" cy="8040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173941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40846-4320-449B-8948-85D74B917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52341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4" zoomScaleNormal="100" workbookViewId="0">
      <selection activeCell="U29" sqref="U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358.33333333333337</v>
      </c>
      <c r="C16" s="4">
        <f>B16*1.2</f>
        <v>430.00000000000006</v>
      </c>
      <c r="D16" s="4">
        <f t="shared" ref="D16:D28" si="34">C16*1.2</f>
        <v>516</v>
      </c>
      <c r="E16" s="5">
        <f t="shared" ref="E16:E28" si="35">R16</f>
        <v>4500000</v>
      </c>
      <c r="F16" s="9">
        <f t="shared" ref="F16:F28" si="36">ROUND((E16/B16),0)</f>
        <v>12558</v>
      </c>
      <c r="G16" s="9">
        <f t="shared" ref="G16:G28" si="37">ROUND((E16/C16),0)</f>
        <v>10465</v>
      </c>
      <c r="H16" s="9">
        <f t="shared" ref="H16:H28" si="38">ROUND((E16/D16),0)</f>
        <v>8721</v>
      </c>
      <c r="I16" s="4" t="e">
        <f>#REF!</f>
        <v>#REF!</v>
      </c>
      <c r="J16" s="4">
        <f t="shared" ref="J16:J28" si="39">S16</f>
        <v>0</v>
      </c>
      <c r="O16">
        <v>0</v>
      </c>
      <c r="P16">
        <v>430</v>
      </c>
      <c r="Q16">
        <f t="shared" ref="P16:Q28" si="40">P16/1.2</f>
        <v>358.33333333333337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583.33333333333337</v>
      </c>
      <c r="C17" s="4">
        <f t="shared" ref="C17:C28" si="41">B17*1.2</f>
        <v>700</v>
      </c>
      <c r="D17" s="4">
        <f t="shared" si="34"/>
        <v>840</v>
      </c>
      <c r="E17" s="5">
        <f t="shared" si="35"/>
        <v>6500000</v>
      </c>
      <c r="F17" s="9">
        <f t="shared" si="36"/>
        <v>11143</v>
      </c>
      <c r="G17" s="9">
        <f t="shared" si="37"/>
        <v>9286</v>
      </c>
      <c r="H17" s="9">
        <f t="shared" si="38"/>
        <v>7738</v>
      </c>
      <c r="I17" s="4" t="e">
        <f>#REF!</f>
        <v>#REF!</v>
      </c>
      <c r="J17" s="4">
        <f t="shared" si="39"/>
        <v>0</v>
      </c>
      <c r="O17">
        <v>0</v>
      </c>
      <c r="P17">
        <v>700</v>
      </c>
      <c r="Q17">
        <f t="shared" si="40"/>
        <v>583.33333333333337</v>
      </c>
      <c r="R17" s="2">
        <v>6500000</v>
      </c>
    </row>
    <row r="18" spans="1:24" s="43" customFormat="1" x14ac:dyDescent="0.25">
      <c r="A18" s="41">
        <f t="shared" si="32"/>
        <v>0</v>
      </c>
      <c r="B18" s="41">
        <f t="shared" si="33"/>
        <v>400</v>
      </c>
      <c r="C18" s="41">
        <f t="shared" si="41"/>
        <v>480</v>
      </c>
      <c r="D18" s="41">
        <f t="shared" si="34"/>
        <v>576</v>
      </c>
      <c r="E18" s="42">
        <f t="shared" si="35"/>
        <v>5000000</v>
      </c>
      <c r="F18" s="41">
        <f t="shared" si="36"/>
        <v>12500</v>
      </c>
      <c r="G18" s="41">
        <f t="shared" si="37"/>
        <v>10417</v>
      </c>
      <c r="H18" s="41">
        <f t="shared" si="38"/>
        <v>8681</v>
      </c>
      <c r="I18" s="41" t="e">
        <f>#REF!</f>
        <v>#REF!</v>
      </c>
      <c r="J18" s="41">
        <f t="shared" si="39"/>
        <v>0</v>
      </c>
      <c r="O18" s="43">
        <v>0</v>
      </c>
      <c r="P18" s="43">
        <v>480</v>
      </c>
      <c r="Q18" s="43">
        <f t="shared" si="40"/>
        <v>400</v>
      </c>
      <c r="R18" s="44">
        <v>5000000</v>
      </c>
    </row>
    <row r="19" spans="1:24" x14ac:dyDescent="0.25">
      <c r="A19" s="4">
        <f t="shared" si="32"/>
        <v>0</v>
      </c>
      <c r="B19" s="4">
        <f t="shared" si="33"/>
        <v>290</v>
      </c>
      <c r="C19" s="4">
        <f t="shared" si="41"/>
        <v>348</v>
      </c>
      <c r="D19" s="4">
        <f t="shared" si="34"/>
        <v>417.59999999999997</v>
      </c>
      <c r="E19" s="5">
        <f t="shared" si="35"/>
        <v>3250000</v>
      </c>
      <c r="F19" s="9">
        <f t="shared" si="36"/>
        <v>11207</v>
      </c>
      <c r="G19" s="9">
        <f t="shared" si="37"/>
        <v>9339</v>
      </c>
      <c r="H19" s="9">
        <f t="shared" si="38"/>
        <v>7783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290</v>
      </c>
      <c r="R19" s="2">
        <v>3250000</v>
      </c>
    </row>
    <row r="20" spans="1:24" s="43" customFormat="1" x14ac:dyDescent="0.25">
      <c r="A20" s="41">
        <f t="shared" si="32"/>
        <v>0</v>
      </c>
      <c r="B20" s="41">
        <f t="shared" si="33"/>
        <v>620.83333333333337</v>
      </c>
      <c r="C20" s="41">
        <f t="shared" si="41"/>
        <v>745</v>
      </c>
      <c r="D20" s="41">
        <f t="shared" si="34"/>
        <v>894</v>
      </c>
      <c r="E20" s="42">
        <f t="shared" si="35"/>
        <v>9200000</v>
      </c>
      <c r="F20" s="41">
        <f t="shared" si="36"/>
        <v>14819</v>
      </c>
      <c r="G20" s="41">
        <f t="shared" si="37"/>
        <v>12349</v>
      </c>
      <c r="H20" s="41">
        <f t="shared" si="38"/>
        <v>10291</v>
      </c>
      <c r="I20" s="41" t="e">
        <f>#REF!</f>
        <v>#REF!</v>
      </c>
      <c r="J20" s="41">
        <f t="shared" si="39"/>
        <v>0</v>
      </c>
      <c r="O20" s="43">
        <v>0</v>
      </c>
      <c r="P20" s="43">
        <v>745</v>
      </c>
      <c r="Q20" s="43">
        <f t="shared" si="40"/>
        <v>620.83333333333337</v>
      </c>
      <c r="R20" s="44">
        <v>9200000</v>
      </c>
    </row>
    <row r="21" spans="1:24" s="43" customFormat="1" x14ac:dyDescent="0.25">
      <c r="A21" s="41">
        <f t="shared" si="32"/>
        <v>0</v>
      </c>
      <c r="B21" s="41">
        <f t="shared" si="33"/>
        <v>479.16666666666669</v>
      </c>
      <c r="C21" s="41">
        <f t="shared" si="41"/>
        <v>575</v>
      </c>
      <c r="D21" s="41">
        <f t="shared" si="34"/>
        <v>690</v>
      </c>
      <c r="E21" s="42">
        <f t="shared" si="35"/>
        <v>7500000</v>
      </c>
      <c r="F21" s="41">
        <f t="shared" si="36"/>
        <v>15652</v>
      </c>
      <c r="G21" s="41">
        <f t="shared" si="37"/>
        <v>13043</v>
      </c>
      <c r="H21" s="41">
        <f t="shared" si="38"/>
        <v>10870</v>
      </c>
      <c r="I21" s="41" t="e">
        <f>#REF!</f>
        <v>#REF!</v>
      </c>
      <c r="J21" s="41">
        <f t="shared" si="39"/>
        <v>0</v>
      </c>
      <c r="O21" s="43">
        <v>0</v>
      </c>
      <c r="P21" s="43">
        <v>575</v>
      </c>
      <c r="Q21" s="43">
        <f t="shared" si="40"/>
        <v>479.16666666666669</v>
      </c>
      <c r="R21" s="44">
        <v>7500000</v>
      </c>
    </row>
    <row r="22" spans="1:24" s="43" customFormat="1" x14ac:dyDescent="0.25">
      <c r="A22" s="41">
        <f t="shared" ref="A22:A24" si="42">N22</f>
        <v>0</v>
      </c>
      <c r="B22" s="41">
        <f t="shared" ref="B22:B24" si="43">Q22</f>
        <v>465</v>
      </c>
      <c r="C22" s="41">
        <f t="shared" ref="C22:C24" si="44">B22*1.2</f>
        <v>558</v>
      </c>
      <c r="D22" s="41">
        <f t="shared" ref="D22:D24" si="45">C22*1.2</f>
        <v>669.6</v>
      </c>
      <c r="E22" s="42">
        <f t="shared" ref="E22:E24" si="46">R22</f>
        <v>6800000</v>
      </c>
      <c r="F22" s="41">
        <f t="shared" ref="F22:F24" si="47">ROUND((E22/B22),0)</f>
        <v>14624</v>
      </c>
      <c r="G22" s="41">
        <f t="shared" ref="G22:G24" si="48">ROUND((E22/C22),0)</f>
        <v>12186</v>
      </c>
      <c r="H22" s="41">
        <f t="shared" ref="H22:H24" si="49">ROUND((E22/D22),0)</f>
        <v>10155</v>
      </c>
      <c r="I22" s="41" t="e">
        <f>#REF!</f>
        <v>#REF!</v>
      </c>
      <c r="J22" s="41">
        <f t="shared" ref="J22:J24" si="50">S22</f>
        <v>0</v>
      </c>
      <c r="O22" s="43">
        <v>0</v>
      </c>
      <c r="P22" s="43">
        <f t="shared" ref="P22:P24" si="51">O22/1.2</f>
        <v>0</v>
      </c>
      <c r="Q22" s="43">
        <v>465</v>
      </c>
      <c r="R22" s="44">
        <v>6800000</v>
      </c>
    </row>
    <row r="23" spans="1:24" x14ac:dyDescent="0.25">
      <c r="A23" s="4">
        <f t="shared" si="42"/>
        <v>0</v>
      </c>
      <c r="B23" s="4">
        <f t="shared" si="43"/>
        <v>557</v>
      </c>
      <c r="C23" s="4">
        <f t="shared" si="44"/>
        <v>668.4</v>
      </c>
      <c r="D23" s="4">
        <f t="shared" si="45"/>
        <v>802.07999999999993</v>
      </c>
      <c r="E23" s="5">
        <f t="shared" si="46"/>
        <v>12500000</v>
      </c>
      <c r="F23" s="9">
        <f t="shared" si="47"/>
        <v>22442</v>
      </c>
      <c r="G23" s="9">
        <f t="shared" si="48"/>
        <v>18701</v>
      </c>
      <c r="H23" s="9">
        <f t="shared" si="49"/>
        <v>15584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557</v>
      </c>
      <c r="R23" s="2">
        <v>12500000</v>
      </c>
    </row>
    <row r="24" spans="1:24" x14ac:dyDescent="0.25">
      <c r="A24" s="4">
        <f t="shared" si="42"/>
        <v>0</v>
      </c>
      <c r="B24" s="4">
        <f t="shared" si="43"/>
        <v>600</v>
      </c>
      <c r="C24" s="4">
        <f t="shared" si="44"/>
        <v>720</v>
      </c>
      <c r="D24" s="4">
        <f t="shared" si="45"/>
        <v>864</v>
      </c>
      <c r="E24" s="5">
        <f t="shared" si="46"/>
        <v>10700000</v>
      </c>
      <c r="F24" s="9">
        <f t="shared" si="47"/>
        <v>17833</v>
      </c>
      <c r="G24" s="9">
        <f t="shared" si="48"/>
        <v>14861</v>
      </c>
      <c r="H24" s="9">
        <f t="shared" si="49"/>
        <v>12384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600</v>
      </c>
      <c r="R24" s="2">
        <v>10700000</v>
      </c>
    </row>
    <row r="25" spans="1:24" x14ac:dyDescent="0.25">
      <c r="A25" s="4">
        <f t="shared" si="32"/>
        <v>0</v>
      </c>
      <c r="B25" s="4">
        <f t="shared" si="33"/>
        <v>445.83333333333337</v>
      </c>
      <c r="C25" s="4">
        <f t="shared" si="41"/>
        <v>535</v>
      </c>
      <c r="D25" s="4">
        <f t="shared" si="34"/>
        <v>642</v>
      </c>
      <c r="E25" s="5">
        <f t="shared" si="35"/>
        <v>8000000</v>
      </c>
      <c r="F25" s="9">
        <f t="shared" si="36"/>
        <v>17944</v>
      </c>
      <c r="G25" s="9">
        <f t="shared" si="37"/>
        <v>14953</v>
      </c>
      <c r="H25" s="9">
        <f t="shared" si="38"/>
        <v>12461</v>
      </c>
      <c r="I25" s="4" t="e">
        <f>#REF!</f>
        <v>#REF!</v>
      </c>
      <c r="J25" s="4">
        <f t="shared" si="39"/>
        <v>0</v>
      </c>
      <c r="O25">
        <v>0</v>
      </c>
      <c r="P25">
        <v>535</v>
      </c>
      <c r="Q25">
        <f t="shared" si="40"/>
        <v>445.83333333333337</v>
      </c>
      <c r="R25" s="2">
        <v>8000000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8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52</v>
      </c>
      <c r="X34" s="24">
        <v>2016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38</v>
      </c>
      <c r="Q36" s="46"/>
      <c r="R36" s="46"/>
      <c r="S36" s="46"/>
      <c r="T36" s="47"/>
      <c r="U36" s="21" t="s">
        <v>20</v>
      </c>
      <c r="V36" s="23"/>
      <c r="W36" s="24">
        <f>90*W33/W35</f>
        <v>12</v>
      </c>
      <c r="X36" s="24"/>
    </row>
    <row r="37" spans="5:25" ht="15.75" x14ac:dyDescent="0.25">
      <c r="U37" s="17"/>
      <c r="V37" s="26"/>
      <c r="W37" s="27">
        <f>W36%</f>
        <v>0.12</v>
      </c>
      <c r="X37" s="27"/>
    </row>
    <row r="38" spans="5:25" ht="15.75" x14ac:dyDescent="0.25">
      <c r="E38" t="s">
        <v>39</v>
      </c>
      <c r="F38" s="7">
        <v>570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300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10000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12200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570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6954000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6258600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5563200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14487.5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2024-02-17T11:12:50Z</dcterms:modified>
</cp:coreProperties>
</file>