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4"/>
  </bookViews>
  <sheets>
    <sheet name="Depreciation" sheetId="25" r:id="rId1"/>
    <sheet name="Sale plan" sheetId="24" r:id="rId2"/>
    <sheet name="Calculation" sheetId="23" r:id="rId3"/>
    <sheet name="Mesurment" sheetId="40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Q4"/>
  <c r="B4" s="1"/>
  <c r="C4" s="1"/>
  <c r="D4" s="1"/>
  <c r="P4"/>
  <c r="J4"/>
  <c r="I4"/>
  <c r="E4"/>
  <c r="F4" s="1"/>
  <c r="A4"/>
  <c r="Q3"/>
  <c r="B3" s="1"/>
  <c r="C3" s="1"/>
  <c r="D3" s="1"/>
  <c r="J3"/>
  <c r="I3"/>
  <c r="E3"/>
  <c r="F3" s="1"/>
  <c r="A3"/>
  <c r="B2"/>
  <c r="C2" s="1"/>
  <c r="D2" s="1"/>
  <c r="P2"/>
  <c r="J2"/>
  <c r="I2"/>
  <c r="E2"/>
  <c r="A2"/>
  <c r="E17" i="25"/>
  <c r="I21" i="23"/>
  <c r="I20"/>
  <c r="I19"/>
  <c r="B20"/>
  <c r="E16" i="25"/>
  <c r="D2"/>
  <c r="E2"/>
  <c r="F2" i="4" l="1"/>
  <c r="H2"/>
  <c r="H3"/>
  <c r="H4"/>
  <c r="H5"/>
  <c r="H6"/>
  <c r="H7"/>
  <c r="H8"/>
  <c r="H9"/>
  <c r="G2"/>
  <c r="G3"/>
  <c r="G4"/>
  <c r="G5"/>
  <c r="G6"/>
  <c r="G7"/>
  <c r="G8"/>
  <c r="G9"/>
  <c r="E14" i="40"/>
  <c r="E13"/>
  <c r="E5"/>
  <c r="E6"/>
  <c r="E7"/>
  <c r="E8"/>
  <c r="E9"/>
  <c r="E4"/>
  <c r="N8" i="24"/>
  <c r="N7"/>
  <c r="N6"/>
  <c r="N5"/>
  <c r="E16" i="40" l="1"/>
  <c r="E11"/>
  <c r="I23" i="4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E17" i="40" l="1"/>
  <c r="D9" i="25"/>
  <c r="C10" s="1"/>
  <c r="E10" s="1"/>
  <c r="E5"/>
  <c r="P19" i="4" l="1"/>
  <c r="Q19" s="1"/>
  <c r="Q10"/>
  <c r="P10"/>
  <c r="D23" i="23"/>
  <c r="C5"/>
  <c r="B10" i="4" l="1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H32" l="1"/>
  <c r="I31"/>
  <c r="I2" i="24"/>
  <c r="G34" i="4"/>
  <c r="H11"/>
  <c r="H15"/>
  <c r="H13"/>
  <c r="H12"/>
  <c r="H10"/>
  <c r="H14"/>
  <c r="F10"/>
  <c r="F11"/>
  <c r="F12"/>
  <c r="F13"/>
  <c r="F14"/>
  <c r="F15"/>
  <c r="G10"/>
  <c r="G11"/>
  <c r="G12"/>
  <c r="G13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<sst xmlns="http://schemas.openxmlformats.org/spreadsheetml/2006/main" count="145" uniqueCount="108">
  <si>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</si>
  <si>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</si>
  <si>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</si>
  <si>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</si>
  <si>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</si>
  <si>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</si>
  <si>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</si>
  <si>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</si>
  <si>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</si>
  <si>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</si>
  <si>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</si>
  <si>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</si>
  <si>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</si>
  <si>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</si>
  <si>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</si>
  <si>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</si>
  <si>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</si>
  <si>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</si>
  <si>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</si>
  <si>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</si>
  <si>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</si>
  <si>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</si>
  <si>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</si>
  <si>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</si>
  <si>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</si>
  <si>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</si>
  <si>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</si>
  <si>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</si>
  <si>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</si>
  <si>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</si>
  <si>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</si>
  <si>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</si>
  <si>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</si>
  <si>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</si>
  <si>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</si>
  <si>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</si>
  <si>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</si>
  <si>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</si>
  <si>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</si>
  <si>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</si>
  <si>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</si>
  <si>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</si>
  <si>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</si>
  <si>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</si>
  <si>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</si>
  <si>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</si>
  <si>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</si>
  <si>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</si>
  <si>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</si>
  <si>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</si>
  <si>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</si>
  <si>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</si>
  <si>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</si>
  <si>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</si>
  <si>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</si>
  <si>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</si>
  <si>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</si>
  <si>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</si>
  <si>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</si>
  <si>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</si>
  <si>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</si>
  <si>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</si>
  <si>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</si>
  <si>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</si>
  <si>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</si>
  <si>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</si>
  <si>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</si>
  <si>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</si>
  <si>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</si>
  <si>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</si>
  <si>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</si>
  <si>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</si>
  <si>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</si>
  <si>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</si>
  <si>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</si>
  <si>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</si>
  <si>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</si>
  <si>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</si>
  <si>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</si>
  <si>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</si>
  <si>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</si>
  <si>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</si>
  <si>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</si>
  <si>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</si>
  <si>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</si>
  <si>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</si>
  <si>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</si>
  <si>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</si>
  <si>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</si>
  <si>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</si>
  <si>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</si>
  <si>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</si>
  <si>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</si>
  <si>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</si>
  <si>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</si>
  <si>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</si>
  <si>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</si>
  <si>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</si>
  <si>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</si>
  <si>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Actual Side</t>
  </si>
  <si>
    <t>Living</t>
  </si>
  <si>
    <t>Bed</t>
  </si>
  <si>
    <t>Kitchen</t>
  </si>
  <si>
    <t>WC</t>
  </si>
  <si>
    <t>Bath</t>
  </si>
  <si>
    <t>Passage 1</t>
  </si>
  <si>
    <t>Balcony 1</t>
  </si>
  <si>
    <t>Balcony 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</si>
</sst>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7" fillId="2" borderId="0" xfId="0" applyFont="1" applyFill="1"/>
    <xf numFmtId="0" fontId="2" fillId="2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19050</xdr:rowOff>
    </xdr:from>
    <xdr:to>
      <xdr:col>6</xdr:col>
      <xdr:colOff>247650</xdr:colOff>
      <xdr:row>27</xdr:row>
      <xdr:rowOff>161925</xdr:rowOff>
    </xdr:to>
    <xdr:cxnSp macro="">
      <xdr:nvCxnSpPr>
        <xdr:cNvPr id="3" name="Straight Connector 2"/>
        <xdr:cNvCxnSpPr/>
      </xdr:nvCxnSpPr>
      <xdr:spPr>
        <a:xfrm rot="16200000" flipH="1">
          <a:off x="1228725" y="2676525"/>
          <a:ext cx="5334000" cy="190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9</xdr:col>
      <xdr:colOff>236677</xdr:colOff>
      <xdr:row>21</xdr:row>
      <xdr:rowOff>172364</xdr:rowOff>
    </xdr:to>
    <xdr:pic>
      <xdr:nvPicPr>
        <xdr:cNvPr id="3" name="Picture 2" descr="C:\Users\COMP\Downloads\WhatsApp Image 2024-02-14 at 5.07.34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1450"/>
          <a:ext cx="5723077" cy="4001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95250</xdr:rowOff>
    </xdr:from>
    <xdr:to>
      <xdr:col>10</xdr:col>
      <xdr:colOff>20498</xdr:colOff>
      <xdr:row>22</xdr:row>
      <xdr:rowOff>133756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85750"/>
          <a:ext cx="5725973" cy="403900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35035</v>
      </c>
      <c r="F2" s="75"/>
      <c r="G2" s="120" t="s">
        <v>77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33000</v>
      </c>
      <c r="D3" s="41"/>
      <c r="E3" s="41"/>
      <c r="F3" s="41"/>
      <c r="G3" s="81" t="s">
        <v>78</v>
      </c>
      <c r="H3" s="82" t="s">
        <v>79</v>
      </c>
      <c r="I3" s="83"/>
      <c r="J3" s="75"/>
      <c r="K3" s="84" t="s">
        <v>80</v>
      </c>
      <c r="L3" s="85"/>
      <c r="M3" s="75"/>
      <c r="N3" s="86" t="s">
        <v>81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78</v>
      </c>
      <c r="O4" s="94" t="s">
        <v>79</v>
      </c>
      <c r="P4" s="95"/>
      <c r="Q4" s="75"/>
      <c r="R4" s="75"/>
      <c r="S4" s="75"/>
    </row>
    <row r="5" spans="1:19" ht="15.75" thickBot="1">
      <c r="A5" s="75"/>
      <c r="B5" s="41" t="s">
        <v>82</v>
      </c>
      <c r="C5" s="56">
        <f>C3+C4</f>
        <v>33000</v>
      </c>
      <c r="D5" s="57" t="s">
        <v>61</v>
      </c>
      <c r="E5" s="58">
        <f>ROUND(C5/10.764,0)</f>
        <v>3066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83</v>
      </c>
      <c r="C6" s="52">
        <v>9350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84</v>
      </c>
      <c r="C7" s="56">
        <f>C5-C6</f>
        <v>23650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85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86</v>
      </c>
      <c r="C9" s="75"/>
      <c r="D9" s="56">
        <f>ROUND(C7*D8,0)</f>
        <v>23650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87</v>
      </c>
      <c r="C10" s="56">
        <f>C6+D9</f>
        <v>33000</v>
      </c>
      <c r="D10" s="57" t="s">
        <v>61</v>
      </c>
      <c r="E10" s="58">
        <f>ROUND(C10/10.764,0)</f>
        <v>3066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88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>
        <f>E10*C17</f>
        <v>1358238</v>
      </c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75">
        <v>443</v>
      </c>
      <c r="D17" s="54"/>
      <c r="E17" s="54">
        <f>C17*2000</f>
        <v>886000</v>
      </c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4" sqref="V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89</v>
      </c>
      <c r="L4" s="41"/>
      <c r="M4" s="41"/>
      <c r="N4" s="41" t="s">
        <v>90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91</v>
      </c>
      <c r="L23" s="41" t="s">
        <v>92</v>
      </c>
      <c r="M23" s="41"/>
      <c r="N23" s="42"/>
      <c r="O23" s="41"/>
      <c r="P23" s="41" t="s">
        <v>94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90</v>
      </c>
      <c r="O24" s="47"/>
      <c r="P24" s="41"/>
      <c r="Q24" s="41"/>
      <c r="R24" s="50" t="s">
        <v>90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93</v>
      </c>
      <c r="O28" s="50" t="s">
        <v>90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0" workbookViewId="0">
      <selection activeCell="K20" sqref="K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9" max="9" width="10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76</v>
      </c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95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  <c r="H17" s="30"/>
      <c r="I17">
        <v>2176200</v>
      </c>
    </row>
    <row r="18" spans="1:9" ht="16.5">
      <c r="A18" s="28" t="s">
        <v>96</v>
      </c>
      <c r="B18" s="7"/>
      <c r="C18" s="76">
        <v>403</v>
      </c>
      <c r="D18" s="76"/>
      <c r="E18" s="77"/>
      <c r="F18" s="78"/>
      <c r="G18" s="78"/>
      <c r="I18">
        <v>189000</v>
      </c>
    </row>
    <row r="19" spans="1:9">
      <c r="A19" s="15"/>
      <c r="B19" s="6"/>
      <c r="C19" s="30">
        <f>C18*C16</f>
        <v>2176200</v>
      </c>
      <c r="D19" s="78" t="s">
        <v>68</v>
      </c>
      <c r="E19" s="30"/>
      <c r="F19" s="78" t="s">
        <v>68</v>
      </c>
      <c r="G19" s="78"/>
      <c r="H19" s="75" t="s">
        <v>68</v>
      </c>
      <c r="I19">
        <f>I17+I18</f>
        <v>2365200</v>
      </c>
    </row>
    <row r="20" spans="1:9">
      <c r="A20" s="15"/>
      <c r="B20">
        <f>C20*90</f>
        <v>186065100</v>
      </c>
      <c r="C20" s="31">
        <f>C19*95%</f>
        <v>2067390</v>
      </c>
      <c r="D20" s="78" t="s">
        <v>24</v>
      </c>
      <c r="E20" s="31"/>
      <c r="F20" s="78" t="s">
        <v>24</v>
      </c>
      <c r="G20" s="78"/>
      <c r="H20" s="75" t="s">
        <v>24</v>
      </c>
      <c r="I20">
        <f>I19*95%</f>
        <v>2246940</v>
      </c>
    </row>
    <row r="21" spans="1:9">
      <c r="A21" s="15"/>
      <c r="C21" s="31">
        <f>C19*80%</f>
        <v>1740960</v>
      </c>
      <c r="D21" s="78" t="s">
        <v>25</v>
      </c>
      <c r="E21" s="31"/>
      <c r="F21" s="78" t="s">
        <v>25</v>
      </c>
      <c r="G21" s="78"/>
      <c r="H21" s="75" t="s">
        <v>25</v>
      </c>
      <c r="I21">
        <f>I20*80%</f>
        <v>1797552</v>
      </c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806000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4533.75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7"/>
  <sheetViews>
    <sheetView workbookViewId="0">
      <selection activeCell="C5" sqref="C5"/>
    </sheetView>
  </sheetViews>
  <sheetFormatPr defaultRowHeight="15"/>
  <sheetData>
    <row r="2" spans="2:5" ht="18.75">
      <c r="B2" s="118" t="s">
        <v>99</v>
      </c>
      <c r="C2" s="118"/>
    </row>
    <row r="4" spans="2:5">
      <c r="B4" s="75" t="s">
        <v>100</v>
      </c>
      <c r="C4">
        <v>14.4</v>
      </c>
      <c r="D4">
        <v>11</v>
      </c>
      <c r="E4">
        <f>C4*D4</f>
        <v>158.4</v>
      </c>
    </row>
    <row r="5" spans="2:5">
      <c r="B5" s="75" t="s">
        <v>101</v>
      </c>
      <c r="C5">
        <v>9.1999999999999993</v>
      </c>
      <c r="D5">
        <v>10</v>
      </c>
      <c r="E5" s="75">
        <f t="shared" ref="E5:E10" si="0">C5*D5</f>
        <v>92</v>
      </c>
    </row>
    <row r="6" spans="2:5">
      <c r="B6" s="75" t="s">
        <v>102</v>
      </c>
      <c r="C6">
        <v>10</v>
      </c>
      <c r="D6">
        <v>8</v>
      </c>
      <c r="E6" s="75">
        <f t="shared" si="0"/>
        <v>80</v>
      </c>
    </row>
    <row r="7" spans="2:5">
      <c r="B7" s="75" t="s">
        <v>103</v>
      </c>
      <c r="C7">
        <v>5</v>
      </c>
      <c r="D7">
        <v>4</v>
      </c>
      <c r="E7" s="75">
        <f t="shared" si="0"/>
        <v>20</v>
      </c>
    </row>
    <row r="8" spans="2:5">
      <c r="B8" s="75" t="s">
        <v>104</v>
      </c>
      <c r="C8">
        <v>4</v>
      </c>
      <c r="D8">
        <v>3</v>
      </c>
      <c r="E8" s="75">
        <f t="shared" si="0"/>
        <v>12</v>
      </c>
    </row>
    <row r="9" spans="2:5">
      <c r="B9" s="75" t="s">
        <v>105</v>
      </c>
      <c r="C9">
        <v>4</v>
      </c>
      <c r="D9">
        <v>4</v>
      </c>
      <c r="E9" s="75">
        <f t="shared" si="0"/>
        <v>16</v>
      </c>
    </row>
    <row r="10" spans="2:5">
      <c r="B10" s="75"/>
      <c r="E10" s="75"/>
    </row>
    <row r="11" spans="2:5">
      <c r="E11" s="119">
        <f>SUM(E4:E10)</f>
        <v>378.4</v>
      </c>
    </row>
    <row r="13" spans="2:5">
      <c r="B13" s="75" t="s">
        <v>106</v>
      </c>
      <c r="C13">
        <v>5.4</v>
      </c>
      <c r="D13">
        <v>6</v>
      </c>
      <c r="E13">
        <f>C13*D13</f>
        <v>32.400000000000006</v>
      </c>
    </row>
    <row r="14" spans="2:5">
      <c r="B14" s="75" t="s">
        <v>107</v>
      </c>
      <c r="C14">
        <v>7.2</v>
      </c>
      <c r="D14">
        <v>3</v>
      </c>
      <c r="E14" s="75">
        <f t="shared" ref="E14:E15" si="1">C14*D14</f>
        <v>21.6</v>
      </c>
    </row>
    <row r="15" spans="2:5">
      <c r="B15" s="75"/>
      <c r="E15" s="75"/>
    </row>
    <row r="16" spans="2:5">
      <c r="E16" s="119">
        <f>SUM(E13:E15)</f>
        <v>54.000000000000007</v>
      </c>
    </row>
    <row r="17" spans="5:5">
      <c r="E17">
        <f>E11+E16</f>
        <v>432.4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C1" zoomScale="70" zoomScaleNormal="70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606</v>
      </c>
      <c r="C2" s="4">
        <f t="shared" ref="C2:C9" si="2">B2*1.2</f>
        <v>727.19999999999993</v>
      </c>
      <c r="D2" s="4">
        <f t="shared" ref="D2:D9" si="3">C2*1.2</f>
        <v>872.63999999999987</v>
      </c>
      <c r="E2" s="5">
        <f t="shared" ref="E2:E9" si="4">R2</f>
        <v>3220000</v>
      </c>
      <c r="F2" s="66">
        <f t="shared" ref="F2:F9" si="5">ROUND((E2/B2),0)</f>
        <v>5314</v>
      </c>
      <c r="G2" s="66">
        <f t="shared" ref="G2:G9" si="6">ROUND((E2/C2),0)</f>
        <v>4428</v>
      </c>
      <c r="H2" s="66">
        <f t="shared" ref="H2:H9" si="7">ROUND((E2/D2),0)</f>
        <v>3690</v>
      </c>
      <c r="I2" s="66">
        <f t="shared" ref="I2:I9" si="8">T2</f>
        <v>0</v>
      </c>
      <c r="J2" s="66">
        <f t="shared" ref="J2:J9" si="9">U2</f>
        <v>0</v>
      </c>
      <c r="K2" s="67"/>
      <c r="L2" s="67"/>
      <c r="M2" s="67"/>
      <c r="N2" s="67"/>
      <c r="O2" s="75">
        <v>0</v>
      </c>
      <c r="P2" s="75">
        <f t="shared" ref="P2:P9" si="10">O2/1.2</f>
        <v>0</v>
      </c>
      <c r="Q2" s="75">
        <v>606</v>
      </c>
      <c r="R2" s="2">
        <v>3220000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995.83333333333337</v>
      </c>
      <c r="C3" s="4">
        <f t="shared" si="2"/>
        <v>1195</v>
      </c>
      <c r="D3" s="4">
        <f t="shared" si="3"/>
        <v>1434</v>
      </c>
      <c r="E3" s="5">
        <f t="shared" si="4"/>
        <v>5378000</v>
      </c>
      <c r="F3" s="4">
        <f t="shared" si="5"/>
        <v>5401</v>
      </c>
      <c r="G3" s="4">
        <f t="shared" si="6"/>
        <v>4500</v>
      </c>
      <c r="H3" s="4">
        <f t="shared" si="7"/>
        <v>3750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v>1195</v>
      </c>
      <c r="Q3" s="75">
        <f t="shared" ref="Q2:Q9" si="11">P3/1.2</f>
        <v>995.83333333333337</v>
      </c>
      <c r="R3" s="2">
        <v>5378000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0</v>
      </c>
      <c r="P4" s="75">
        <f t="shared" si="10"/>
        <v>0</v>
      </c>
      <c r="Q4" s="75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f t="shared" si="10"/>
        <v>0</v>
      </c>
      <c r="Q5" s="75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5"/>
      <c r="L6" s="75"/>
      <c r="M6" s="75"/>
      <c r="N6" s="75"/>
      <c r="O6" s="75">
        <v>0</v>
      </c>
      <c r="P6" s="75">
        <f t="shared" si="10"/>
        <v>0</v>
      </c>
      <c r="Q6" s="75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5"/>
      <c r="L7" s="75"/>
      <c r="M7" s="75"/>
      <c r="N7" s="75"/>
      <c r="O7" s="75">
        <v>0</v>
      </c>
      <c r="P7" s="75">
        <f t="shared" si="10"/>
        <v>0</v>
      </c>
      <c r="Q7" s="75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5"/>
      <c r="L8" s="75"/>
      <c r="M8" s="75"/>
      <c r="N8" s="75"/>
      <c r="O8" s="75">
        <v>0</v>
      </c>
      <c r="P8" s="75">
        <f t="shared" si="10"/>
        <v>0</v>
      </c>
      <c r="Q8" s="75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5"/>
      <c r="L9" s="75"/>
      <c r="M9" s="75"/>
      <c r="N9" s="75"/>
      <c r="O9" s="75">
        <v>0</v>
      </c>
      <c r="P9" s="75">
        <f t="shared" si="10"/>
        <v>0</v>
      </c>
      <c r="Q9" s="75">
        <f t="shared" si="11"/>
        <v>0</v>
      </c>
      <c r="R9" s="2">
        <v>0</v>
      </c>
      <c r="S9" s="2"/>
      <c r="T9" s="2"/>
    </row>
    <row r="10" spans="1:35">
      <c r="A10" s="4">
        <f t="shared" ref="A2:A15" si="12">N10</f>
        <v>0</v>
      </c>
      <c r="B10" s="4">
        <f t="shared" ref="B2:B15" si="13">Q10</f>
        <v>0</v>
      </c>
      <c r="C10" s="4">
        <f t="shared" ref="C2:C15" si="14">B10*1.2</f>
        <v>0</v>
      </c>
      <c r="D10" s="4">
        <f t="shared" ref="D2:D15" si="15">C10*1.2</f>
        <v>0</v>
      </c>
      <c r="E10" s="5">
        <f t="shared" ref="E2:E15" si="16">R10</f>
        <v>0</v>
      </c>
      <c r="F10" s="4" t="e">
        <f t="shared" ref="F2:F15" si="17">ROUND((E10/B10),0)</f>
        <v>#DIV/0!</v>
      </c>
      <c r="G10" s="4" t="e">
        <f t="shared" ref="G2:G15" si="18">ROUND((E10/C10),0)</f>
        <v>#DIV/0!</v>
      </c>
      <c r="H10" s="4" t="e">
        <f t="shared" ref="H2:H15" si="19">ROUND((E10/D10),0)</f>
        <v>#DIV/0!</v>
      </c>
      <c r="I10" s="4">
        <f t="shared" ref="I2:I15" si="20">T10</f>
        <v>0</v>
      </c>
      <c r="J10" s="4">
        <f t="shared" ref="J2:J15" si="21">U10</f>
        <v>0</v>
      </c>
      <c r="O10" s="75">
        <v>0</v>
      </c>
      <c r="P10" s="75">
        <f t="shared" ref="P10" si="22">O10/1.2</f>
        <v>0</v>
      </c>
      <c r="Q10" s="75">
        <f t="shared" ref="Q10" si="23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ref="P11" si="24">O11/1.2</f>
        <v>0</v>
      </c>
      <c r="Q11">
        <f t="shared" ref="Q11" si="2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ref="P12" si="26">O12/1.2</f>
        <v>0</v>
      </c>
      <c r="Q12">
        <f t="shared" ref="Q12" si="27">P12/1.2</f>
        <v>0</v>
      </c>
      <c r="R12" s="2">
        <v>0</v>
      </c>
      <c r="S12" s="2"/>
      <c r="V12" s="71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8">O13/1.2</f>
        <v>0</v>
      </c>
      <c r="Q13">
        <f t="shared" ref="Q13" si="29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30">O14/1.2</f>
        <v>0</v>
      </c>
      <c r="Q14">
        <f t="shared" ref="Q14:Q15" si="31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30"/>
        <v>0</v>
      </c>
      <c r="Q15">
        <f t="shared" si="31"/>
        <v>0</v>
      </c>
      <c r="R15" s="2">
        <v>0</v>
      </c>
      <c r="S15" s="2"/>
    </row>
    <row r="16" spans="1:35">
      <c r="A16" s="4">
        <f t="shared" ref="A16:A19" si="32">N16</f>
        <v>0</v>
      </c>
      <c r="B16" s="4">
        <f t="shared" ref="B16:B19" si="33">Q16</f>
        <v>0</v>
      </c>
      <c r="C16" s="4">
        <f t="shared" ref="C16:C19" si="34">B16*1.2</f>
        <v>0</v>
      </c>
      <c r="D16" s="4">
        <f t="shared" ref="D16:D19" si="35">C16*1.2</f>
        <v>0</v>
      </c>
      <c r="E16" s="5">
        <f t="shared" ref="E16:E19" si="36">R16</f>
        <v>0</v>
      </c>
      <c r="F16" s="4" t="e">
        <f t="shared" ref="F16:F19" si="37">ROUND((E16/B16),0)</f>
        <v>#DIV/0!</v>
      </c>
      <c r="G16" s="4" t="e">
        <f t="shared" ref="G16:G19" si="38">ROUND((E16/C16),0)</f>
        <v>#DIV/0!</v>
      </c>
      <c r="H16" s="4" t="e">
        <f t="shared" ref="H16:H19" si="39">ROUND((E16/D16),0)</f>
        <v>#DIV/0!</v>
      </c>
      <c r="I16" s="4">
        <f t="shared" ref="I16:J19" si="40">T16</f>
        <v>0</v>
      </c>
      <c r="J16" s="4">
        <f t="shared" si="40"/>
        <v>0</v>
      </c>
      <c r="O16">
        <v>0</v>
      </c>
      <c r="P16">
        <f t="shared" ref="P16:P17" si="41">O16/1.2</f>
        <v>0</v>
      </c>
      <c r="Q16">
        <f t="shared" ref="Q16:Q18" si="42">P16/1.2</f>
        <v>0</v>
      </c>
      <c r="R16" s="2">
        <v>0</v>
      </c>
      <c r="S16" s="2"/>
    </row>
    <row r="17" spans="1:19">
      <c r="A17" s="4">
        <f t="shared" si="32"/>
        <v>0</v>
      </c>
      <c r="B17" s="4">
        <f t="shared" si="33"/>
        <v>0</v>
      </c>
      <c r="C17" s="4">
        <f t="shared" si="34"/>
        <v>0</v>
      </c>
      <c r="D17" s="4">
        <f t="shared" si="35"/>
        <v>0</v>
      </c>
      <c r="E17" s="5">
        <f t="shared" si="36"/>
        <v>0</v>
      </c>
      <c r="F17" s="4" t="e">
        <f t="shared" si="37"/>
        <v>#DIV/0!</v>
      </c>
      <c r="G17" s="4" t="e">
        <f t="shared" si="38"/>
        <v>#DIV/0!</v>
      </c>
      <c r="H17" s="4" t="e">
        <f t="shared" si="39"/>
        <v>#DIV/0!</v>
      </c>
      <c r="I17" s="4">
        <f t="shared" si="40"/>
        <v>0</v>
      </c>
      <c r="J17" s="4">
        <f t="shared" si="40"/>
        <v>0</v>
      </c>
      <c r="O17">
        <v>0</v>
      </c>
      <c r="P17">
        <f t="shared" si="41"/>
        <v>0</v>
      </c>
      <c r="Q17">
        <f t="shared" si="42"/>
        <v>0</v>
      </c>
      <c r="R17" s="2">
        <v>0</v>
      </c>
      <c r="S17" s="2"/>
    </row>
    <row r="18" spans="1:19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4" t="e">
        <f t="shared" si="37"/>
        <v>#DIV/0!</v>
      </c>
      <c r="G18" s="4" t="e">
        <f t="shared" si="38"/>
        <v>#DIV/0!</v>
      </c>
      <c r="H18" s="4" t="e">
        <f t="shared" si="39"/>
        <v>#DIV/0!</v>
      </c>
      <c r="I18" s="4">
        <f t="shared" si="40"/>
        <v>0</v>
      </c>
      <c r="J18" s="4">
        <f t="shared" si="40"/>
        <v>0</v>
      </c>
      <c r="O18">
        <v>0</v>
      </c>
      <c r="P18">
        <f>O18/1.2</f>
        <v>0</v>
      </c>
      <c r="Q18">
        <f t="shared" si="42"/>
        <v>0</v>
      </c>
      <c r="R18" s="2">
        <v>0</v>
      </c>
      <c r="S18" s="2"/>
    </row>
    <row r="19" spans="1:19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4" t="e">
        <f t="shared" si="37"/>
        <v>#DIV/0!</v>
      </c>
      <c r="G19" s="4" t="e">
        <f t="shared" si="38"/>
        <v>#DIV/0!</v>
      </c>
      <c r="H19" s="4" t="e">
        <f t="shared" si="39"/>
        <v>#DIV/0!</v>
      </c>
      <c r="I19" s="4">
        <f t="shared" si="40"/>
        <v>0</v>
      </c>
      <c r="J19" s="4">
        <f t="shared" si="40"/>
        <v>0</v>
      </c>
      <c r="O19" s="75">
        <v>0</v>
      </c>
      <c r="P19" s="75">
        <f>O19/1.2</f>
        <v>0</v>
      </c>
      <c r="Q19" s="75">
        <f t="shared" ref="Q19" si="43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98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96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97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9" sqref="H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Mesurment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2024-02-14T11:56:16Z</dcterms:modified>
</cp:coreProperties>
</file>