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4607FF5-D251-4C07-A38C-9FF9E1EB7C88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F6" i="1"/>
  <c r="E6" i="1"/>
  <c r="B11" i="1"/>
  <c r="B10" i="1"/>
  <c r="B8" i="1"/>
  <c r="B6" i="1"/>
  <c r="B5" i="1"/>
  <c r="B14" i="1" s="1"/>
  <c r="Q12" i="1"/>
  <c r="Q13" i="1" s="1"/>
  <c r="Q8" i="1"/>
  <c r="Q7" i="1"/>
  <c r="Q6" i="1"/>
  <c r="P12" i="1"/>
  <c r="P13" i="1" s="1"/>
  <c r="P8" i="1"/>
  <c r="P7" i="1"/>
  <c r="P6" i="1"/>
  <c r="N13" i="1"/>
  <c r="O12" i="1"/>
  <c r="O13" i="1" s="1"/>
  <c r="O8" i="1"/>
  <c r="O7" i="1"/>
  <c r="O9" i="1" s="1"/>
  <c r="O6" i="1"/>
  <c r="N12" i="1"/>
  <c r="N9" i="1"/>
  <c r="N8" i="1"/>
  <c r="N7" i="1"/>
  <c r="N6" i="1"/>
  <c r="G33" i="1"/>
  <c r="G34" i="1"/>
  <c r="B12" i="1" l="1"/>
  <c r="B13" i="1" s="1"/>
  <c r="B15" i="1" s="1"/>
  <c r="B17" i="1" s="1"/>
  <c r="C35" i="1"/>
  <c r="C34" i="1"/>
  <c r="C33" i="1"/>
  <c r="I29" i="1" l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<sst xmlns="http://schemas.openxmlformats.org/spreadsheetml/2006/main" count="27" uniqueCount="26">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</sst>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42</xdr:row>
      <xdr:rowOff>20169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7C26BA-004F-4C59-973C-DBFF348BF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8021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1B1B6-AEC2-E00C-E5E8-1B1F43542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12000</v>
      </c>
      <c r="C3" s="17"/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9200</v>
      </c>
      <c r="C5" s="17"/>
      <c r="D5" s="10"/>
      <c r="E5" s="41" t="s">
        <v>23</v>
      </c>
      <c r="F5" s="8" t="s">
        <v>25</v>
      </c>
      <c r="G5" s="14"/>
      <c r="H5" s="8"/>
      <c r="I5" s="8"/>
      <c r="M5" s="45"/>
      <c r="N5" s="31">
        <v>2608</v>
      </c>
      <c r="O5" s="31">
        <v>2107</v>
      </c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>
        <f>29.98*10.764</f>
        <v>322.70472000000001</v>
      </c>
      <c r="F6" s="3">
        <f>E6*1.1</f>
        <v>354.97519200000005</v>
      </c>
      <c r="G6" s="14"/>
      <c r="H6" s="8"/>
      <c r="I6" s="8"/>
      <c r="M6" s="45"/>
      <c r="N6" s="31">
        <f>60.04*10.764</f>
        <v>646.27055999999993</v>
      </c>
      <c r="O6" s="31">
        <f>60.04*10.764</f>
        <v>646.27055999999993</v>
      </c>
      <c r="P6" s="31">
        <f>45.42*10.764</f>
        <v>488.90087999999997</v>
      </c>
      <c r="Q6" s="31">
        <f>45.42*10.764</f>
        <v>488.90087999999997</v>
      </c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>
        <f>2.31*10.764</f>
        <v>24.864839999999997</v>
      </c>
      <c r="O7" s="31">
        <f>2.31*10.764</f>
        <v>24.864839999999997</v>
      </c>
      <c r="P7" s="31">
        <f>2.94*10.764</f>
        <v>31.646159999999998</v>
      </c>
      <c r="Q7" s="31">
        <f>2.94*10.764</f>
        <v>31.646159999999998</v>
      </c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>
        <f>1.24*10.764</f>
        <v>13.347359999999998</v>
      </c>
      <c r="O8" s="31">
        <f>1.24*10.764</f>
        <v>13.347359999999998</v>
      </c>
      <c r="P8" s="31">
        <f>SUM(P6:P7)</f>
        <v>520.54703999999992</v>
      </c>
      <c r="Q8" s="31">
        <f>SUM(Q6:Q7)</f>
        <v>520.54703999999992</v>
      </c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>
        <f>SUM(N6:N8)</f>
        <v>684.48275999999987</v>
      </c>
      <c r="O9" s="31">
        <f>SUM(O6:O8)</f>
        <v>684.48275999999987</v>
      </c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>
        <v>684</v>
      </c>
      <c r="O10" s="31">
        <v>684</v>
      </c>
      <c r="P10" s="31">
        <v>521</v>
      </c>
      <c r="Q10" s="31">
        <v>521</v>
      </c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>
        <v>12500</v>
      </c>
      <c r="O11" s="31">
        <v>11800</v>
      </c>
      <c r="P11" s="31">
        <v>11800</v>
      </c>
      <c r="Q11" s="31">
        <v>12300</v>
      </c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>
        <f>N11*N10</f>
        <v>8550000</v>
      </c>
      <c r="O12" s="31">
        <f>O11*O10</f>
        <v>8071200</v>
      </c>
      <c r="P12" s="31">
        <f>P11*P10</f>
        <v>6147800</v>
      </c>
      <c r="Q12" s="31">
        <f>Q11*Q10</f>
        <v>6408300</v>
      </c>
    </row>
    <row r="13" spans="1:17" ht="16.5" x14ac:dyDescent="0.3">
      <c r="A13" s="16" t="s">
        <v>9</v>
      </c>
      <c r="B13" s="28">
        <f>B6-B12</f>
        <v>2800</v>
      </c>
      <c r="C13" s="21"/>
      <c r="D13" s="44"/>
      <c r="G13" s="13"/>
      <c r="H13" s="31"/>
      <c r="I13" s="31"/>
      <c r="J13" s="34"/>
      <c r="K13" s="34"/>
      <c r="L13" s="30"/>
      <c r="M13" s="45"/>
      <c r="N13" s="31">
        <f>N12*80%</f>
        <v>6840000</v>
      </c>
      <c r="O13" s="31">
        <f>O12*80%</f>
        <v>6456960</v>
      </c>
      <c r="P13" s="31">
        <f>P12*80%</f>
        <v>4918240</v>
      </c>
      <c r="Q13" s="31">
        <f>Q12*80%</f>
        <v>5126640</v>
      </c>
    </row>
    <row r="14" spans="1:17" ht="16.5" x14ac:dyDescent="0.3">
      <c r="A14" s="16" t="s">
        <v>2</v>
      </c>
      <c r="B14" s="28">
        <f>B5</f>
        <v>9200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12000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22</v>
      </c>
      <c r="B16" s="22">
        <v>323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21</v>
      </c>
      <c r="B17" s="23">
        <f>B15*B16</f>
        <v>3876000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355*B4</f>
        <v>994000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B17*0.035/12</f>
        <v>11305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  <c r="D21" t="s">
        <v>24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467</v>
      </c>
      <c r="C25" s="8"/>
      <c r="D25" s="8"/>
      <c r="E25" s="8">
        <v>5300000</v>
      </c>
      <c r="F25" s="10">
        <f t="shared" ref="F25:F31" si="0">E25/B25</f>
        <v>11349.036402569593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401</v>
      </c>
      <c r="C26" s="8"/>
      <c r="D26" s="8"/>
      <c r="E26" s="8">
        <v>4550000</v>
      </c>
      <c r="F26" s="10">
        <f t="shared" si="0"/>
        <v>11346.633416458853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0"/>
        <v>11876.484560570072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323</v>
      </c>
      <c r="C28" s="8"/>
      <c r="D28" s="8"/>
      <c r="E28" s="10">
        <v>4000000</v>
      </c>
      <c r="F28" s="10">
        <f t="shared" si="0"/>
        <v>12383.900928792569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4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2024-02-14T12:36:04Z</dcterms:modified>
</cp:coreProperties>
</file>