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MB" sheetId="41" r:id="rId5"/>
    <sheet name="Sheet1" sheetId="42" r:id="rId6"/>
    <sheet name="Sheet2" sheetId="4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1"/>
  <c r="F18"/>
  <c r="F17"/>
  <c r="F16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F5" i="41"/>
  <c r="F6"/>
  <c r="F7"/>
  <c r="F8"/>
  <c r="F9"/>
  <c r="F10"/>
  <c r="F11"/>
  <c r="F13" l="1"/>
  <c r="F14" i="4"/>
  <c r="C14"/>
  <c r="F13"/>
  <c r="C13"/>
  <c r="F12"/>
  <c r="C12"/>
  <c r="F15"/>
  <c r="C15"/>
  <c r="F2"/>
  <c r="C2"/>
  <c r="D2" s="1"/>
  <c r="H2" s="1"/>
  <c r="F5"/>
  <c r="C5"/>
  <c r="F4"/>
  <c r="C4"/>
  <c r="D4" s="1"/>
  <c r="H4" s="1"/>
  <c r="F3"/>
  <c r="C3"/>
  <c r="D3" s="1"/>
  <c r="H3" s="1"/>
  <c r="G4"/>
  <c r="G2"/>
  <c r="H11" i="41"/>
  <c r="F4"/>
  <c r="D12" i="4" l="1"/>
  <c r="H12" s="1"/>
  <c r="G12"/>
  <c r="D14"/>
  <c r="H14" s="1"/>
  <c r="G14"/>
  <c r="D15"/>
  <c r="H15" s="1"/>
  <c r="G15"/>
  <c r="D13"/>
  <c r="H13" s="1"/>
  <c r="G13"/>
  <c r="G5"/>
  <c r="D5"/>
  <c r="H5" s="1"/>
  <c r="G3"/>
  <c r="G9" i="41"/>
  <c r="H9" s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7" i="4"/>
  <c r="P19" l="1"/>
  <c r="Q19" s="1"/>
  <c r="P8"/>
  <c r="P9"/>
  <c r="Q10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N13" i="24"/>
  <c r="F2"/>
  <c r="H2" s="1"/>
  <c r="E2"/>
  <c r="G2" s="1"/>
  <c r="J6" i="4"/>
  <c r="J8"/>
  <c r="G31"/>
  <c r="N18" i="24"/>
  <c r="N17"/>
  <c r="N16"/>
  <c r="N12"/>
  <c r="J11" i="4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6"/>
  <c r="H9"/>
  <c r="H8"/>
  <c r="H7"/>
  <c r="H10"/>
  <c r="F6"/>
  <c r="F7"/>
  <c r="F8"/>
  <c r="F9"/>
  <c r="F10"/>
  <c r="F11"/>
  <c r="G6"/>
  <c r="G7"/>
  <c r="G8"/>
  <c r="G9"/>
  <c r="G10"/>
  <c r="G11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<sst xmlns="http://schemas.openxmlformats.org/spreadsheetml/2006/main" count="135" uniqueCount="104">
  <si>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</si>
  <si>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</si>
  <si>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</si>
  <si>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</si>
  <si>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</si>
  <si>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</si>
  <si>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</si>
  <si>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</si>
  <si>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</si>
  <si>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</si>
  <si>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</si>
  <si>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</si>
  <si>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</si>
  <si>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</si>
  <si>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</si>
  <si>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</si>
  <si>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</si>
  <si>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</si>
  <si>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</si>
  <si>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</si>
  <si>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</si>
  <si>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</si>
  <si>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</si>
  <si>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</si>
  <si>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</si>
  <si>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</si>
  <si>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</si>
  <si>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</si>
  <si>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</si>
  <si>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</si>
  <si>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</si>
  <si>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</si>
  <si>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</si>
  <si>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</si>
  <si>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</si>
  <si>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</si>
  <si>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</si>
  <si>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</si>
  <si>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</si>
  <si>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</si>
  <si>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</si>
  <si>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</si>
  <si>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</si>
  <si>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</si>
  <si>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</si>
  <si>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</si>
  <si>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</si>
  <si>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</si>
  <si>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</si>
  <si>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</si>
  <si>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</si>
  <si>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</si>
  <si>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</si>
  <si>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</si>
  <si>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</si>
  <si>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</si>
  <si>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</si>
  <si>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</si>
  <si>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</si>
  <si>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</si>
  <si>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</si>
  <si>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</si>
  <si>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</si>
  <si>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</si>
  <si>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</si>
  <si>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</si>
  <si>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</si>
  <si>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</si>
  <si>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</si>
  <si>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</si>
  <si>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</si>
  <si>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</si>
  <si>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</si>
  <si>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</si>
  <si>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</si>
  <si>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</si>
  <si>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</si>
  <si>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</si>
  <si>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</si>
  <si>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</si>
  <si>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</si>
  <si>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</si>
  <si>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</si>
  <si>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</si>
  <si>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</si>
  <si>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</si>
  <si>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</si>
  <si>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</si>
  <si>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</si>
  <si>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</si>
  <si>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</si>
  <si>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</si>
  <si>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</si>
  <si>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</si>
  <si>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</si>
  <si>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</si>
  <si>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</si>
  <si>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</si>
  <si>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  Floor</t>
  </si>
  <si>
    <t>rate on cA</t>
  </si>
  <si>
    <t>cA</t>
  </si>
  <si>
    <t xml:space="preserve">Balcony </t>
  </si>
  <si>
    <t>Pass</t>
  </si>
  <si>
    <t>Open Space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</si>
</sst>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47625</xdr:rowOff>
    </xdr:from>
    <xdr:to>
      <xdr:col>9</xdr:col>
      <xdr:colOff>456757</xdr:colOff>
      <xdr:row>22</xdr:row>
      <xdr:rowOff>102762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238125"/>
          <a:ext cx="5733607" cy="405563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</xdr:rowOff>
    </xdr:from>
    <xdr:to>
      <xdr:col>9</xdr:col>
      <xdr:colOff>347537</xdr:colOff>
      <xdr:row>22</xdr:row>
      <xdr:rowOff>179980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04775" y="200025"/>
          <a:ext cx="5729162" cy="417095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32035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30000</v>
      </c>
      <c r="D5" s="57" t="s">
        <v>61</v>
      </c>
      <c r="E5" s="58">
        <f>ROUND(C5/10.764,0)</f>
        <v>2787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30000</v>
      </c>
      <c r="D10" s="57" t="s">
        <v>61</v>
      </c>
      <c r="E10" s="58">
        <f>ROUND(C10/10.764,0)</f>
        <v>2787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3065700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A23" sqref="A23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>
        <v>1576850</v>
      </c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100</v>
      </c>
      <c r="B18" s="7"/>
      <c r="C18" s="76">
        <v>1100</v>
      </c>
      <c r="D18" s="76"/>
      <c r="E18" s="77"/>
      <c r="F18" s="78"/>
      <c r="G18" s="78"/>
    </row>
    <row r="19" spans="1:8">
      <c r="A19" s="15"/>
      <c r="B19" s="6"/>
      <c r="C19" s="30">
        <f>C18*C16</f>
        <v>3850000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292600000</v>
      </c>
      <c r="C20" s="31">
        <f>C19*95%</f>
        <v>3657500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3080000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2200000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8020.833333333333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D1" workbookViewId="0">
      <selection activeCell="D3" sqref="D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1100</v>
      </c>
      <c r="C2" s="4">
        <f t="shared" ref="C2:C5" si="2">B2*1.2</f>
        <v>1320</v>
      </c>
      <c r="D2" s="4">
        <f t="shared" ref="D2:D5" si="3">C2*1.2</f>
        <v>1584</v>
      </c>
      <c r="E2" s="5">
        <f t="shared" ref="E2:E5" si="4">R2</f>
        <v>3070000</v>
      </c>
      <c r="F2" s="4">
        <f t="shared" ref="F2:F5" si="5">ROUND((E2/B2),0)</f>
        <v>2791</v>
      </c>
      <c r="G2" s="4">
        <f t="shared" ref="G2:G5" si="6">ROUND((E2/C2),0)</f>
        <v>2326</v>
      </c>
      <c r="H2" s="4">
        <f t="shared" ref="H2:H5" si="7">ROUND((E2/D2),0)</f>
        <v>1938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f t="shared" ref="P2:P3" si="10">O2/1.2</f>
        <v>0</v>
      </c>
      <c r="Q2" s="75">
        <v>1100</v>
      </c>
      <c r="R2" s="2">
        <v>3070000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1350</v>
      </c>
      <c r="C3" s="4">
        <f t="shared" si="2"/>
        <v>1620</v>
      </c>
      <c r="D3" s="4">
        <f t="shared" si="3"/>
        <v>1944</v>
      </c>
      <c r="E3" s="5">
        <f t="shared" si="4"/>
        <v>5400000</v>
      </c>
      <c r="F3" s="4">
        <f t="shared" si="5"/>
        <v>4000</v>
      </c>
      <c r="G3" s="4">
        <f t="shared" si="6"/>
        <v>3333</v>
      </c>
      <c r="H3" s="4">
        <f t="shared" si="7"/>
        <v>2778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f t="shared" si="10"/>
        <v>0</v>
      </c>
      <c r="Q3" s="75">
        <v>1350</v>
      </c>
      <c r="R3" s="2">
        <v>5400000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f>O4/1.2</f>
        <v>0</v>
      </c>
      <c r="Q4" s="75">
        <f t="shared" ref="Q2:Q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f>O5/1.2</f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ref="A2:A15" si="12">N6</f>
        <v>0</v>
      </c>
      <c r="B6" s="4">
        <f t="shared" ref="B2:B15" si="13">Q6</f>
        <v>0</v>
      </c>
      <c r="C6" s="4">
        <f t="shared" ref="C2:C15" si="14">B6*1.2</f>
        <v>0</v>
      </c>
      <c r="D6" s="4">
        <f t="shared" ref="D2:D15" si="15">C6*1.2</f>
        <v>0</v>
      </c>
      <c r="E6" s="5">
        <f t="shared" ref="E2:E15" si="16">R6</f>
        <v>0</v>
      </c>
      <c r="F6" s="66" t="e">
        <f t="shared" ref="F2:F15" si="17">ROUND((E6/B6),0)</f>
        <v>#DIV/0!</v>
      </c>
      <c r="G6" s="66" t="e">
        <f t="shared" ref="G2:G15" si="18">ROUND((E6/C6),0)</f>
        <v>#DIV/0!</v>
      </c>
      <c r="H6" s="66" t="e">
        <f t="shared" ref="H2:H15" si="19">ROUND((E6/D6),0)</f>
        <v>#DIV/0!</v>
      </c>
      <c r="I6" s="66">
        <f t="shared" ref="I2:I15" si="20">T6</f>
        <v>0</v>
      </c>
      <c r="J6" s="66">
        <f t="shared" ref="J2:J15" si="21">U6</f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 s="75">
        <v>0</v>
      </c>
      <c r="P7" s="75">
        <f t="shared" ref="P7" si="22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 s="75">
        <v>0</v>
      </c>
      <c r="P8" s="75">
        <f t="shared" ref="P8" si="23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 s="75">
        <v>0</v>
      </c>
      <c r="P9" s="75">
        <f t="shared" ref="P9" si="24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 t="str">
        <f t="shared" si="16"/>
        <v/>
      </c>
      <c r="F10" s="4" t="e">
        <f t="shared" si="17"/>
        <v>#VALUE!</v>
      </c>
      <c r="G10" s="4" t="e">
        <f t="shared" si="18"/>
        <v>#VALUE!</v>
      </c>
      <c r="H10" s="4" t="e">
        <f t="shared" si="19"/>
        <v>#VALUE!</v>
      </c>
      <c r="I10" s="4">
        <f t="shared" si="20"/>
        <v>0</v>
      </c>
      <c r="J10" s="4">
        <f t="shared" si="21"/>
        <v>0</v>
      </c>
      <c r="O10" s="75">
        <v>0</v>
      </c>
      <c r="P10" s="75">
        <f t="shared" ref="P10" si="25">O10/1.2</f>
        <v>0</v>
      </c>
      <c r="Q10" s="75">
        <f t="shared" ref="Q10" si="26">P10/1.2</f>
        <v>0</v>
      </c>
      <c r="R10" s="2" t="s">
        <v>97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:P13" si="27">O11/1.2</f>
        <v>0</v>
      </c>
      <c r="Q11">
        <f t="shared" ref="Q11:Q15" si="28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5"/>
      <c r="L12" s="75"/>
      <c r="M12" s="75"/>
      <c r="N12" s="75"/>
      <c r="O12" s="75">
        <v>0</v>
      </c>
      <c r="P12" s="75">
        <f t="shared" si="27"/>
        <v>0</v>
      </c>
      <c r="Q12" s="75">
        <f t="shared" si="28"/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5"/>
      <c r="L13" s="75"/>
      <c r="M13" s="75"/>
      <c r="N13" s="75"/>
      <c r="O13" s="75">
        <v>0</v>
      </c>
      <c r="P13" s="75">
        <f t="shared" si="27"/>
        <v>0</v>
      </c>
      <c r="Q13" s="75">
        <f t="shared" si="28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5"/>
      <c r="L14" s="75"/>
      <c r="M14" s="75"/>
      <c r="N14" s="75"/>
      <c r="O14" s="75">
        <v>0</v>
      </c>
      <c r="P14" s="75">
        <f>O14/1.2</f>
        <v>0</v>
      </c>
      <c r="Q14" s="75">
        <f t="shared" si="28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5"/>
      <c r="L15" s="75"/>
      <c r="M15" s="75"/>
      <c r="N15" s="75"/>
      <c r="O15" s="75">
        <v>0</v>
      </c>
      <c r="P15" s="75">
        <f>O15/1.2</f>
        <v>0</v>
      </c>
      <c r="Q15" s="75">
        <f t="shared" si="28"/>
        <v>0</v>
      </c>
      <c r="R15" s="2">
        <v>0</v>
      </c>
      <c r="S15" s="2"/>
    </row>
    <row r="16" spans="1:3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 s="75">
        <v>0</v>
      </c>
      <c r="P19" s="75">
        <f>O19/1.2</f>
        <v>0</v>
      </c>
      <c r="Q19" s="75">
        <f t="shared" ref="Q19" si="4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4:H18"/>
  <sheetViews>
    <sheetView workbookViewId="0">
      <selection activeCell="E12" sqref="E12"/>
    </sheetView>
  </sheetViews>
  <sheetFormatPr defaultRowHeight="15"/>
  <cols>
    <col min="6" max="6" width="8.5703125" customWidth="1"/>
  </cols>
  <sheetData>
    <row r="4" spans="3:8">
      <c r="D4">
        <v>11.1</v>
      </c>
      <c r="E4">
        <v>16.2</v>
      </c>
      <c r="F4">
        <f>E4*D4</f>
        <v>179.82</v>
      </c>
    </row>
    <row r="5" spans="3:8">
      <c r="D5">
        <v>9.6999999999999993</v>
      </c>
      <c r="E5">
        <v>11.2</v>
      </c>
      <c r="F5" s="75">
        <f t="shared" ref="F5:F11" si="0">E5*D5</f>
        <v>108.63999999999999</v>
      </c>
    </row>
    <row r="6" spans="3:8">
      <c r="D6">
        <v>6.3</v>
      </c>
      <c r="E6">
        <v>9.6999999999999993</v>
      </c>
      <c r="F6" s="75">
        <f t="shared" si="0"/>
        <v>61.109999999999992</v>
      </c>
    </row>
    <row r="7" spans="3:8">
      <c r="D7">
        <v>9.1999999999999993</v>
      </c>
      <c r="E7">
        <v>11.2</v>
      </c>
      <c r="F7" s="75">
        <f t="shared" si="0"/>
        <v>103.03999999999999</v>
      </c>
    </row>
    <row r="8" spans="3:8">
      <c r="D8">
        <v>13.2</v>
      </c>
      <c r="E8">
        <v>11.2</v>
      </c>
      <c r="F8" s="75">
        <f t="shared" si="0"/>
        <v>147.83999999999997</v>
      </c>
    </row>
    <row r="9" spans="3:8">
      <c r="D9">
        <v>8.6999999999999993</v>
      </c>
      <c r="E9">
        <v>9.1</v>
      </c>
      <c r="F9" s="75">
        <f t="shared" si="0"/>
        <v>79.169999999999987</v>
      </c>
      <c r="G9" s="119">
        <f>F9*10.764</f>
        <v>852.18587999999977</v>
      </c>
      <c r="H9" s="119">
        <f>G9*1.2</f>
        <v>1022.6230559999997</v>
      </c>
    </row>
    <row r="10" spans="3:8">
      <c r="C10" s="75" t="s">
        <v>101</v>
      </c>
      <c r="D10">
        <v>6.5</v>
      </c>
      <c r="E10">
        <v>11.2</v>
      </c>
      <c r="F10" s="75">
        <f t="shared" si="0"/>
        <v>72.8</v>
      </c>
    </row>
    <row r="11" spans="3:8">
      <c r="C11" s="75" t="s">
        <v>102</v>
      </c>
      <c r="D11">
        <v>4.2</v>
      </c>
      <c r="E11">
        <v>10.199999999999999</v>
      </c>
      <c r="F11" s="75">
        <f t="shared" si="0"/>
        <v>42.839999999999996</v>
      </c>
      <c r="G11" s="119"/>
      <c r="H11" s="119">
        <f>G11*1.2</f>
        <v>0</v>
      </c>
    </row>
    <row r="12" spans="3:8">
      <c r="C12" s="75" t="s">
        <v>102</v>
      </c>
      <c r="D12">
        <v>3.2</v>
      </c>
      <c r="E12">
        <v>8.1999999999999993</v>
      </c>
      <c r="F12">
        <f>D12*E12</f>
        <v>26.24</v>
      </c>
    </row>
    <row r="13" spans="3:8">
      <c r="F13">
        <f>SUM(F4:F12)</f>
        <v>821.5</v>
      </c>
    </row>
    <row r="14" spans="3:8">
      <c r="F14" s="119"/>
    </row>
    <row r="15" spans="3:8">
      <c r="F15" s="119"/>
    </row>
    <row r="16" spans="3:8">
      <c r="C16" s="75" t="s">
        <v>103</v>
      </c>
      <c r="D16">
        <v>4.2</v>
      </c>
      <c r="E16">
        <v>11</v>
      </c>
      <c r="F16" s="119">
        <f>D16*E16</f>
        <v>46.2</v>
      </c>
    </row>
    <row r="17" spans="4:6">
      <c r="D17">
        <v>3.1</v>
      </c>
      <c r="E17">
        <v>10.9</v>
      </c>
      <c r="F17" s="119">
        <f>D17*E17</f>
        <v>33.79</v>
      </c>
    </row>
    <row r="18" spans="4:6">
      <c r="F18" s="119">
        <f>SUM(F16:F17)</f>
        <v>79.990000000000009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MB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2024-02-14T08:15:56Z</dcterms:modified>
</cp:coreProperties>
</file>