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hnaj Chandpasha Shaikh\"/>
    </mc:Choice>
  </mc:AlternateContent>
  <xr:revisionPtr revIDLastSave="0" documentId="13_ncr:1_{D0CDB8FC-038C-4CE7-AB68-7979C49ADA2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9" i="4" l="1"/>
  <c r="S31" i="4"/>
  <c r="R31" i="4"/>
  <c r="R24" i="4"/>
  <c r="R25" i="4"/>
  <c r="R26" i="4"/>
  <c r="R27" i="4"/>
  <c r="R28" i="4"/>
  <c r="R29" i="4"/>
  <c r="R30" i="4"/>
  <c r="R23" i="4"/>
  <c r="I21" i="4" l="1"/>
  <c r="I2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<sst xmlns="http://schemas.openxmlformats.org/spreadsheetml/2006/main" count="145" uniqueCount="26">
  <si>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</si>
  <si>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</si>
  <si>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</si>
  <si>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</si>
  <si>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</si>
  <si>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</si>
  <si>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</si>
  <si>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</si>
  <si>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</si>
  <si>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</si>
  <si>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</si>
  <si>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</si>
  <si>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</si>
  <si>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704, 7th Floor, Parshwanth Galaxy Co.-Op. Hsg. Soc. Ltd., Ghodbunder Road, Village - Kasarvadavali, District - Thane, Thane (West)</t>
  </si>
  <si>
    <t>ca</t>
  </si>
  <si>
    <t>rate</t>
  </si>
  <si>
    <t>fmv</t>
  </si>
  <si>
    <t>agreemtn - 05.01.2024</t>
  </si>
  <si>
    <t>av</t>
  </si>
  <si>
    <t>sd</t>
  </si>
  <si>
    <t>rd</t>
  </si>
  <si>
    <t>bv</t>
  </si>
  <si>
    <t>oc - 2010</t>
  </si>
  <si>
    <t>ls - 60 lakhs</t>
  </si>
  <si>
    <t>1 bhk converted into 2 bhk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</si>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</sst>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411164</xdr:colOff>
      <xdr:row>34</xdr:row>
      <xdr:rowOff>67525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5EE7B-56FA-4641-BB1A-19B68AC0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83964" cy="608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307055</xdr:colOff>
      <xdr:row>47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308DB-2E55-4DF7-823B-3BABE7A3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56655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77827</xdr:colOff>
      <xdr:row>28</xdr:row>
      <xdr:rowOff>134087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A4A9D7-685A-4619-8150-03666E4FE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660227" cy="52775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506427</xdr:colOff>
      <xdr:row>34</xdr:row>
      <xdr:rowOff>134200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8F42F-FDCA-429F-98AE-4DD63AD55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79227" cy="6087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115933</xdr:colOff>
      <xdr:row>36</xdr:row>
      <xdr:rowOff>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218E4-D2C6-44F9-B177-FC44A108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698333" cy="5525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0" sqref="E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6550000</v>
      </c>
      <c r="F2" s="14">
        <f t="shared" ref="F2:F13" si="4">ROUND((E2/B2),0)</f>
        <v>14556</v>
      </c>
      <c r="G2" s="10">
        <f t="shared" ref="G2:G13" si="5">ROUND((E2/C2),0)</f>
        <v>12130</v>
      </c>
      <c r="H2" s="10">
        <f t="shared" ref="H2:H13" si="6">ROUND((E2/D2),0)</f>
        <v>10108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6550000</v>
      </c>
      <c r="S2" s="8"/>
      <c r="T2" s="8"/>
    </row>
    <row r="3" spans="1:20" x14ac:dyDescent="0.25">
      <c r="A3" s="4">
        <f t="shared" si="0"/>
        <v>0</v>
      </c>
      <c r="B3" s="4">
        <f t="shared" si="1"/>
        <v>562.5</v>
      </c>
      <c r="C3" s="4">
        <f t="shared" ref="C3:C15" si="9">B3*1.2</f>
        <v>675</v>
      </c>
      <c r="D3" s="4">
        <f t="shared" si="2"/>
        <v>810</v>
      </c>
      <c r="E3" s="5">
        <f t="shared" si="3"/>
        <v>7000000</v>
      </c>
      <c r="F3" s="10">
        <f t="shared" si="4"/>
        <v>12444</v>
      </c>
      <c r="G3" s="10">
        <f t="shared" si="5"/>
        <v>10370</v>
      </c>
      <c r="H3" s="10">
        <f t="shared" si="6"/>
        <v>8642</v>
      </c>
      <c r="I3" s="4" t="e">
        <f>#REF!</f>
        <v>#REF!</v>
      </c>
      <c r="J3" s="4">
        <f t="shared" si="7"/>
        <v>0</v>
      </c>
      <c r="O3">
        <v>0</v>
      </c>
      <c r="P3">
        <v>675</v>
      </c>
      <c r="Q3">
        <f t="shared" ref="Q3:Q12" si="10">P3/1.2</f>
        <v>562.5</v>
      </c>
      <c r="R3" s="2">
        <v>7000000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432</v>
      </c>
      <c r="C4" s="4">
        <f t="shared" si="9"/>
        <v>518.4</v>
      </c>
      <c r="D4" s="4">
        <f t="shared" si="2"/>
        <v>622.07999999999993</v>
      </c>
      <c r="E4" s="15">
        <f t="shared" si="3"/>
        <v>6400000</v>
      </c>
      <c r="F4" s="14">
        <f t="shared" si="4"/>
        <v>14815</v>
      </c>
      <c r="G4" s="10">
        <f t="shared" si="5"/>
        <v>12346</v>
      </c>
      <c r="H4" s="10">
        <f t="shared" si="6"/>
        <v>10288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432</v>
      </c>
      <c r="R4" s="2">
        <v>6400000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480</v>
      </c>
      <c r="C5" s="4">
        <f t="shared" si="9"/>
        <v>576</v>
      </c>
      <c r="D5" s="4">
        <f t="shared" si="2"/>
        <v>691.19999999999993</v>
      </c>
      <c r="E5" s="15">
        <f t="shared" si="3"/>
        <v>5800000</v>
      </c>
      <c r="F5" s="10">
        <f t="shared" si="4"/>
        <v>12083</v>
      </c>
      <c r="G5" s="10">
        <f t="shared" si="5"/>
        <v>10069</v>
      </c>
      <c r="H5" s="10">
        <f t="shared" si="6"/>
        <v>8391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480</v>
      </c>
      <c r="R5" s="2">
        <v>5800000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15">
        <f t="shared" si="3"/>
        <v>6300000</v>
      </c>
      <c r="F6" s="14">
        <f t="shared" si="4"/>
        <v>14000</v>
      </c>
      <c r="G6" s="10">
        <f t="shared" si="5"/>
        <v>11667</v>
      </c>
      <c r="H6" s="10">
        <f t="shared" si="6"/>
        <v>9722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6300000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19" spans="7:24" x14ac:dyDescent="0.25">
      <c r="G19">
        <f>I19*1.2</f>
        <v>588</v>
      </c>
      <c r="H19" t="s">
        <v>14</v>
      </c>
      <c r="I19">
        <v>490</v>
      </c>
    </row>
    <row r="20" spans="7:24" x14ac:dyDescent="0.25">
      <c r="H20" t="s">
        <v>15</v>
      </c>
      <c r="I20">
        <v>12000</v>
      </c>
    </row>
    <row r="21" spans="7:24" x14ac:dyDescent="0.25">
      <c r="H21" t="s">
        <v>16</v>
      </c>
      <c r="I21">
        <f>I20*I19</f>
        <v>5880000</v>
      </c>
    </row>
    <row r="22" spans="7:24" x14ac:dyDescent="0.25">
      <c r="G22" s="6"/>
      <c r="H22" s="6"/>
      <c r="P22" t="s">
        <v>25</v>
      </c>
    </row>
    <row r="23" spans="7:24" x14ac:dyDescent="0.25">
      <c r="P23">
        <v>9.82</v>
      </c>
      <c r="Q23">
        <v>16.760000000000002</v>
      </c>
      <c r="R23">
        <f>Q23*P23</f>
        <v>164.58320000000003</v>
      </c>
    </row>
    <row r="24" spans="7:24" x14ac:dyDescent="0.25">
      <c r="P24" s="11">
        <v>8.6</v>
      </c>
      <c r="Q24" s="11">
        <v>6.92</v>
      </c>
      <c r="R24">
        <f t="shared" ref="R24:R30" si="21">Q24*P24</f>
        <v>59.512</v>
      </c>
      <c r="T24" s="11"/>
      <c r="U24" s="11"/>
      <c r="V24" s="11"/>
      <c r="W24" s="11"/>
      <c r="X24" s="11"/>
    </row>
    <row r="25" spans="7:24" x14ac:dyDescent="0.25">
      <c r="H25" t="s">
        <v>17</v>
      </c>
      <c r="J25" t="s">
        <v>23</v>
      </c>
      <c r="P25" s="11">
        <v>8.8699999999999992</v>
      </c>
      <c r="Q25" s="13">
        <v>7.05</v>
      </c>
      <c r="R25">
        <f t="shared" si="21"/>
        <v>62.533499999999989</v>
      </c>
      <c r="T25" s="13"/>
      <c r="U25" s="13"/>
      <c r="V25" s="11"/>
      <c r="W25" s="11"/>
      <c r="X25" s="11"/>
    </row>
    <row r="26" spans="7:24" x14ac:dyDescent="0.25">
      <c r="H26" t="s">
        <v>18</v>
      </c>
      <c r="I26">
        <v>5100000</v>
      </c>
      <c r="J26" t="s">
        <v>22</v>
      </c>
      <c r="P26" s="11">
        <v>11.84</v>
      </c>
      <c r="Q26" s="11">
        <v>10.25</v>
      </c>
      <c r="R26">
        <f t="shared" si="21"/>
        <v>121.36</v>
      </c>
      <c r="T26" s="11"/>
      <c r="U26" s="11"/>
      <c r="V26" s="11"/>
      <c r="W26" s="11"/>
      <c r="X26" s="11"/>
    </row>
    <row r="27" spans="7:24" x14ac:dyDescent="0.25">
      <c r="H27" t="s">
        <v>19</v>
      </c>
      <c r="I27">
        <v>357000</v>
      </c>
      <c r="J27" t="s">
        <v>24</v>
      </c>
      <c r="P27" s="11">
        <v>3.76</v>
      </c>
      <c r="Q27" s="11">
        <v>4.26</v>
      </c>
      <c r="R27">
        <f t="shared" si="21"/>
        <v>16.017599999999998</v>
      </c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>
        <v>4.49</v>
      </c>
      <c r="Q28" s="11">
        <v>7.09</v>
      </c>
      <c r="R28">
        <f t="shared" si="21"/>
        <v>31.834099999999999</v>
      </c>
      <c r="T28" s="12"/>
      <c r="U28" s="12"/>
      <c r="V28" s="11"/>
      <c r="W28" s="11"/>
      <c r="X28" s="11"/>
    </row>
    <row r="29" spans="7:24" x14ac:dyDescent="0.25">
      <c r="H29" t="s">
        <v>21</v>
      </c>
      <c r="I29">
        <f>SUM(I26:I28)</f>
        <v>5487000</v>
      </c>
      <c r="P29" s="11">
        <v>1.9</v>
      </c>
      <c r="Q29" s="11">
        <v>7.98</v>
      </c>
      <c r="R29">
        <f t="shared" si="21"/>
        <v>15.162000000000001</v>
      </c>
      <c r="T29" s="11"/>
      <c r="U29" s="11"/>
      <c r="V29" s="11"/>
      <c r="W29" s="11"/>
      <c r="X29" s="11"/>
    </row>
    <row r="30" spans="7:24" x14ac:dyDescent="0.25">
      <c r="P30" s="11">
        <v>2.6</v>
      </c>
      <c r="Q30" s="11">
        <v>3.1</v>
      </c>
      <c r="R30">
        <f t="shared" si="21"/>
        <v>8.06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SUM(R23:R30)</f>
        <v>479.06240000000003</v>
      </c>
      <c r="S31">
        <f>I19-R31</f>
        <v>10.937599999999975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2024-02-15T04:32:45Z</dcterms:modified>
</cp:coreProperties>
</file>