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NARENDRA VERMA - SBI\"/>
    </mc:Choice>
  </mc:AlternateContent>
  <xr:revisionPtr revIDLastSave="0" documentId="13_ncr:1_{0DFC3F0B-EE91-41D6-A638-E9B6CC02A4A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4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<sst xmlns="http://schemas.openxmlformats.org/spreadsheetml/2006/main" count="49" uniqueCount="43">
  <si>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</si>
  <si>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</si>
  <si>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</si>
  <si>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</si>
  <si>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</si>
  <si>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</si>
  <si>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</si>
  <si>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</si>
  <si>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</si>
  <si>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</si>
  <si>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</si>
  <si>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</si>
  <si>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</si>
  <si>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</si>
  <si>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</si>
  <si>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</si>
  <si>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</si>
  <si>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</si>
  <si>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</si>
  <si>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</si>
  <si>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</si>
  <si>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</si>
  <si>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</si>
  <si>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</si>
  <si>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</si>
  <si>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</si>
  <si>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</si>
  <si>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</si>
  <si>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</si>
  <si>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</si>
  <si>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</si>
  <si>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</si>
  <si>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</si>
  <si>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</si>
  <si>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</si>
  <si>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</si>
  <si>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</si>
  <si>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</si>
  <si>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</si>
  <si>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</si>
  <si>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Ghatkopar (West) - NARENDRA VERMA</t>
  </si>
  <si>
    <t>As per Part BCC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</si>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</sst>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297957</xdr:colOff>
      <xdr:row>9</xdr:row>
      <xdr:rowOff>161926</xdr:rowOff>
    </xdr:from>
    <xdr:to>
      <xdr:col>28</xdr:col>
      <xdr:colOff>154932</xdr:colOff>
      <xdr:row>52</xdr:row>
      <xdr:rowOff>28576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E01805-8C27-4DFA-A1E4-515AA0878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7157" y="1876426"/>
          <a:ext cx="15706575" cy="7791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116428</xdr:colOff>
      <xdr:row>6</xdr:row>
      <xdr:rowOff>0</xdr:rowOff>
    </xdr:from>
    <xdr:to>
      <xdr:col>30</xdr:col>
      <xdr:colOff>364468</xdr:colOff>
      <xdr:row>44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DC5B42-5AB1-4269-B26E-A7858AAC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4028" y="1143000"/>
          <a:ext cx="14878440" cy="73056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373994</xdr:colOff>
      <xdr:row>47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ECBEF9-F47A-4E2F-8D8C-F8AA2C2E3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52394" cy="8773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507363</xdr:colOff>
      <xdr:row>48</xdr:row>
      <xdr:rowOff>105993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CD2155-3138-414A-9EB2-EF1AAB961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85763" cy="8726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316836</xdr:colOff>
      <xdr:row>53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644207-45D9-46C6-B16A-0843759E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995236" cy="87737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516889</xdr:colOff>
      <xdr:row>35</xdr:row>
      <xdr:rowOff>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D6F890-BF53-4182-985E-EA1BF2518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95289" cy="666843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545468</xdr:colOff>
      <xdr:row>35</xdr:row>
      <xdr:rowOff>115220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58CC35-05CA-44CE-A862-C33CF022B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23868" cy="65922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7" zoomScaleNormal="100" workbookViewId="0">
      <selection activeCell="J30" sqref="J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635</v>
      </c>
      <c r="C3" s="44">
        <f>B3*1.2</f>
        <v>762</v>
      </c>
      <c r="D3" s="44">
        <f t="shared" ref="D3:D14" si="2">C3*1.2</f>
        <v>914.4</v>
      </c>
      <c r="E3" s="45">
        <f t="shared" ref="E3:E14" si="3">R3</f>
        <v>6500000</v>
      </c>
      <c r="F3" s="44">
        <f t="shared" ref="F3:F14" si="4">ROUND((E3/B3),0)</f>
        <v>10236</v>
      </c>
      <c r="G3" s="44">
        <f t="shared" ref="G3:G14" si="5">ROUND((E3/C3),0)</f>
        <v>8530</v>
      </c>
      <c r="H3" s="44">
        <f t="shared" ref="H3:H14" si="6">ROUND((E3/D3),0)</f>
        <v>7108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635</v>
      </c>
      <c r="R3" s="47">
        <v>6500000</v>
      </c>
    </row>
    <row r="4" spans="1:20" x14ac:dyDescent="0.25">
      <c r="A4" s="4">
        <f t="shared" ref="A4:A9" si="9">N4</f>
        <v>0</v>
      </c>
      <c r="B4" s="4">
        <f t="shared" ref="B4:B9" si="10">Q4</f>
        <v>685</v>
      </c>
      <c r="C4" s="4">
        <f t="shared" ref="C4:C9" si="11">B4*1.2</f>
        <v>822</v>
      </c>
      <c r="D4" s="4">
        <f t="shared" ref="D4:D9" si="12">C4*1.2</f>
        <v>986.4</v>
      </c>
      <c r="E4" s="5">
        <f t="shared" ref="E4:E9" si="13">R4</f>
        <v>6126000</v>
      </c>
      <c r="F4" s="9">
        <f t="shared" ref="F4:F9" si="14">ROUND((E4/B4),0)</f>
        <v>8943</v>
      </c>
      <c r="G4" s="9">
        <f t="shared" ref="G4:G9" si="15">ROUND((E4/C4),0)</f>
        <v>7453</v>
      </c>
      <c r="H4" s="9">
        <f t="shared" ref="H4:H9" si="16">ROUND((E4/D4),0)</f>
        <v>6210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685</v>
      </c>
      <c r="R4" s="2">
        <v>6126000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4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465</v>
      </c>
      <c r="C16" s="4">
        <f>B16*1.2</f>
        <v>558</v>
      </c>
      <c r="D16" s="4">
        <f t="shared" ref="D16:D28" si="34">C16*1.2</f>
        <v>669.6</v>
      </c>
      <c r="E16" s="5">
        <f t="shared" ref="E16:E28" si="35">R16</f>
        <v>4500000</v>
      </c>
      <c r="F16" s="9">
        <f t="shared" ref="F16:F28" si="36">ROUND((E16/B16),0)</f>
        <v>9677</v>
      </c>
      <c r="G16" s="9">
        <f t="shared" ref="G16:G28" si="37">ROUND((E16/C16),0)</f>
        <v>8065</v>
      </c>
      <c r="H16" s="9">
        <f t="shared" ref="H16:H28" si="38">ROUND((E16/D16),0)</f>
        <v>6720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465</v>
      </c>
      <c r="R16" s="2">
        <v>4500000</v>
      </c>
    </row>
    <row r="17" spans="1:24" s="46" customFormat="1" x14ac:dyDescent="0.25">
      <c r="A17" s="44">
        <f t="shared" si="32"/>
        <v>0</v>
      </c>
      <c r="B17" s="44">
        <f t="shared" si="33"/>
        <v>460</v>
      </c>
      <c r="C17" s="44">
        <f t="shared" ref="C17:C28" si="41">B17*1.2</f>
        <v>552</v>
      </c>
      <c r="D17" s="44">
        <f t="shared" si="34"/>
        <v>662.4</v>
      </c>
      <c r="E17" s="45">
        <f t="shared" si="35"/>
        <v>5051000</v>
      </c>
      <c r="F17" s="44">
        <f t="shared" si="36"/>
        <v>10980</v>
      </c>
      <c r="G17" s="44">
        <f t="shared" si="37"/>
        <v>9150</v>
      </c>
      <c r="H17" s="44">
        <f t="shared" si="38"/>
        <v>7625</v>
      </c>
      <c r="I17" s="44" t="e">
        <f>#REF!</f>
        <v>#REF!</v>
      </c>
      <c r="J17" s="44">
        <f t="shared" si="39"/>
        <v>0</v>
      </c>
      <c r="O17" s="46">
        <v>0</v>
      </c>
      <c r="P17" s="46">
        <f t="shared" si="40"/>
        <v>0</v>
      </c>
      <c r="Q17" s="46">
        <v>460</v>
      </c>
      <c r="R17" s="47">
        <v>5051000</v>
      </c>
    </row>
    <row r="18" spans="1:24" x14ac:dyDescent="0.25">
      <c r="A18" s="4">
        <f t="shared" si="32"/>
        <v>0</v>
      </c>
      <c r="B18" s="4">
        <f t="shared" si="33"/>
        <v>812.5</v>
      </c>
      <c r="C18" s="4">
        <f t="shared" si="41"/>
        <v>975</v>
      </c>
      <c r="D18" s="4">
        <f t="shared" si="34"/>
        <v>1170</v>
      </c>
      <c r="E18" s="5">
        <f t="shared" si="35"/>
        <v>8500000</v>
      </c>
      <c r="F18" s="9">
        <f t="shared" si="36"/>
        <v>10462</v>
      </c>
      <c r="G18" s="9">
        <f t="shared" si="37"/>
        <v>8718</v>
      </c>
      <c r="H18" s="9">
        <f t="shared" si="38"/>
        <v>7265</v>
      </c>
      <c r="I18" s="4" t="e">
        <f>#REF!</f>
        <v>#REF!</v>
      </c>
      <c r="J18" s="4">
        <f t="shared" si="39"/>
        <v>0</v>
      </c>
      <c r="O18">
        <v>0</v>
      </c>
      <c r="P18">
        <v>975</v>
      </c>
      <c r="Q18">
        <f t="shared" si="40"/>
        <v>812.5</v>
      </c>
      <c r="R18" s="2">
        <v>8500000</v>
      </c>
    </row>
    <row r="19" spans="1:24" x14ac:dyDescent="0.25">
      <c r="A19" s="4">
        <f t="shared" si="32"/>
        <v>0</v>
      </c>
      <c r="B19" s="4">
        <f t="shared" si="33"/>
        <v>775</v>
      </c>
      <c r="C19" s="4">
        <f t="shared" si="41"/>
        <v>930</v>
      </c>
      <c r="D19" s="4">
        <f t="shared" si="34"/>
        <v>1116</v>
      </c>
      <c r="E19" s="5">
        <f t="shared" si="35"/>
        <v>10000000</v>
      </c>
      <c r="F19" s="9">
        <f t="shared" si="36"/>
        <v>12903</v>
      </c>
      <c r="G19" s="9">
        <f t="shared" si="37"/>
        <v>10753</v>
      </c>
      <c r="H19" s="9">
        <f t="shared" si="38"/>
        <v>8961</v>
      </c>
      <c r="I19" s="4" t="e">
        <f>#REF!</f>
        <v>#REF!</v>
      </c>
      <c r="J19" s="4">
        <f t="shared" si="39"/>
        <v>0</v>
      </c>
      <c r="O19">
        <v>0</v>
      </c>
      <c r="P19">
        <v>930</v>
      </c>
      <c r="Q19">
        <f t="shared" si="40"/>
        <v>775</v>
      </c>
      <c r="R19" s="2">
        <v>10000000</v>
      </c>
    </row>
    <row r="20" spans="1:24" s="46" customFormat="1" x14ac:dyDescent="0.25">
      <c r="A20" s="44">
        <f t="shared" si="32"/>
        <v>0</v>
      </c>
      <c r="B20" s="44">
        <f t="shared" si="33"/>
        <v>700</v>
      </c>
      <c r="C20" s="44">
        <f t="shared" si="41"/>
        <v>840</v>
      </c>
      <c r="D20" s="44">
        <f t="shared" si="34"/>
        <v>1008</v>
      </c>
      <c r="E20" s="45">
        <f t="shared" si="35"/>
        <v>8700000</v>
      </c>
      <c r="F20" s="44">
        <f t="shared" si="36"/>
        <v>12429</v>
      </c>
      <c r="G20" s="44">
        <f t="shared" si="37"/>
        <v>10357</v>
      </c>
      <c r="H20" s="44">
        <f t="shared" si="38"/>
        <v>8631</v>
      </c>
      <c r="I20" s="44" t="e">
        <f>#REF!</f>
        <v>#REF!</v>
      </c>
      <c r="J20" s="44">
        <f t="shared" si="39"/>
        <v>0</v>
      </c>
      <c r="O20" s="46">
        <v>0</v>
      </c>
      <c r="P20" s="46">
        <f t="shared" si="40"/>
        <v>0</v>
      </c>
      <c r="Q20" s="46">
        <v>700</v>
      </c>
      <c r="R20" s="47">
        <v>8700000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10500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28" t="s">
        <v>15</v>
      </c>
      <c r="V31" s="18"/>
      <c r="W31" s="19">
        <f>W29-W30</f>
        <v>8000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11</v>
      </c>
      <c r="X33" s="25">
        <v>2024</v>
      </c>
    </row>
    <row r="34" spans="5:25" ht="15.75" x14ac:dyDescent="0.25">
      <c r="E34" t="s">
        <v>42</v>
      </c>
      <c r="F34" s="7">
        <v>63.66</v>
      </c>
      <c r="G34">
        <f>F34*10.764</f>
        <v>685.23623999999995</v>
      </c>
      <c r="S34" s="10"/>
      <c r="T34" s="10"/>
      <c r="U34" s="17" t="s">
        <v>18</v>
      </c>
      <c r="V34" s="23"/>
      <c r="W34" s="24">
        <f>W35-W33</f>
        <v>49</v>
      </c>
      <c r="X34" s="24">
        <v>2013</v>
      </c>
      <c r="Y34" t="s">
        <v>41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16.5</v>
      </c>
      <c r="X36" s="24"/>
    </row>
    <row r="37" spans="5:25" ht="15.75" x14ac:dyDescent="0.25">
      <c r="U37" s="17"/>
      <c r="V37" s="26"/>
      <c r="W37" s="27">
        <f>W36%</f>
        <v>0.16500000000000001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412.5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2087.5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8000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10087.5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685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6909937.5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</f>
        <v>6218943.75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5527950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1712500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14395.703125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2024-02-15T05:46:55Z</dcterms:modified>
</cp:coreProperties>
</file>