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2" i="1"/>
  <c r="O19" i="1"/>
  <c r="O9" i="1"/>
  <c r="O8" i="1"/>
  <c r="O6" i="1"/>
  <c r="O4" i="1"/>
  <c r="O3" i="1"/>
  <c r="O12" i="1" s="1"/>
  <c r="O10" i="1" l="1"/>
  <c r="O11" i="1" s="1"/>
  <c r="O13" i="1"/>
  <c r="O16" i="1" s="1"/>
  <c r="O17" i="1" s="1"/>
  <c r="O18" i="1" l="1"/>
  <c r="O20" i="1"/>
  <c r="I3" i="1"/>
  <c r="F2" i="1"/>
  <c r="A7" i="1"/>
  <c r="A3" i="1"/>
  <c r="C9" i="1"/>
  <c r="C8" i="1"/>
  <c r="C7" i="1"/>
  <c r="C3" i="1"/>
  <c r="B2" i="1"/>
  <c r="B1" i="1"/>
</calcChain>
</file>

<file path=xl/sharedStrings.xml><?xml version="1.0" encoding="utf-8"?>
<sst xmlns="http://schemas.openxmlformats.org/spreadsheetml/2006/main" count="19" uniqueCount="18">
  <si>
    <t>18.06.2019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</si>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</sst>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77317</xdr:colOff>
      <xdr:row>37</xdr:row>
      <xdr:rowOff>124826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02117" cy="7173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O16" sqref="O16"/>
    </sheetView>
  </sheetViews>
  <sheetFormatPr defaultRowHeight="15" x14ac:dyDescent="0.25"/>
  <cols>
    <col min="14" max="14" width="19.5703125" bestFit="1" customWidth="1"/>
    <col min="15" max="15" width="12.140625" bestFit="1" customWidth="1"/>
  </cols>
  <sheetData>
    <row r="1" spans="1:17" ht="16.5" x14ac:dyDescent="0.3">
      <c r="A1">
        <v>24.332000000000001</v>
      </c>
      <c r="B1">
        <f>A1*10.764</f>
        <v>261.909648</v>
      </c>
      <c r="C1">
        <v>262</v>
      </c>
      <c r="F1">
        <v>262</v>
      </c>
      <c r="I1">
        <v>2024</v>
      </c>
      <c r="N1" s="1" t="s">
        <v>1</v>
      </c>
      <c r="O1" s="2">
        <v>9400</v>
      </c>
      <c r="Q1">
        <v>26620</v>
      </c>
    </row>
    <row r="2" spans="1:17" ht="82.5" x14ac:dyDescent="0.3">
      <c r="A2">
        <v>8</v>
      </c>
      <c r="B2">
        <f>A2*10.764</f>
        <v>86.111999999999995</v>
      </c>
      <c r="C2">
        <v>86</v>
      </c>
      <c r="F2">
        <f>F1*1.2+86</f>
        <v>400.4</v>
      </c>
      <c r="I2">
        <v>2016</v>
      </c>
      <c r="N2" s="3" t="s">
        <v>2</v>
      </c>
      <c r="O2" s="2">
        <v>2600</v>
      </c>
      <c r="Q2">
        <f>Q1/100*105</f>
        <v>27951</v>
      </c>
    </row>
    <row r="3" spans="1:17" ht="16.5" x14ac:dyDescent="0.3">
      <c r="A3">
        <f>SUM(A1:A2)</f>
        <v>32.332000000000001</v>
      </c>
      <c r="C3">
        <f>SUM(C1:C2)</f>
        <v>348</v>
      </c>
      <c r="F3">
        <v>400</v>
      </c>
      <c r="I3">
        <f>I1-I2</f>
        <v>8</v>
      </c>
      <c r="N3" s="1" t="s">
        <v>3</v>
      </c>
      <c r="O3" s="2">
        <f>O1-O2</f>
        <v>6800</v>
      </c>
      <c r="Q3">
        <f>Q2/10.764</f>
        <v>2596.711259754738</v>
      </c>
    </row>
    <row r="4" spans="1:17" ht="16.5" x14ac:dyDescent="0.3">
      <c r="N4" s="1" t="s">
        <v>4</v>
      </c>
      <c r="O4" s="2">
        <f>O2*1</f>
        <v>2600</v>
      </c>
    </row>
    <row r="5" spans="1:17" ht="16.5" x14ac:dyDescent="0.3">
      <c r="C5">
        <v>9000</v>
      </c>
      <c r="N5" s="1" t="s">
        <v>5</v>
      </c>
      <c r="O5" s="4">
        <v>8</v>
      </c>
    </row>
    <row r="6" spans="1:17" ht="16.5" x14ac:dyDescent="0.3">
      <c r="A6">
        <v>37.183999999999997</v>
      </c>
      <c r="N6" s="1" t="s">
        <v>6</v>
      </c>
      <c r="O6" s="4">
        <f>O7-O5</f>
        <v>52</v>
      </c>
    </row>
    <row r="7" spans="1:17" ht="16.5" x14ac:dyDescent="0.3">
      <c r="A7">
        <f>A6*10.764</f>
        <v>400.24857599999996</v>
      </c>
      <c r="C7">
        <f>C5*C3</f>
        <v>3132000</v>
      </c>
      <c r="N7" s="1" t="s">
        <v>7</v>
      </c>
      <c r="O7" s="4">
        <v>60</v>
      </c>
    </row>
    <row r="8" spans="1:17" ht="49.5" x14ac:dyDescent="0.3">
      <c r="A8">
        <v>400</v>
      </c>
      <c r="C8">
        <f>C7*90%</f>
        <v>2818800</v>
      </c>
      <c r="N8" s="3" t="s">
        <v>8</v>
      </c>
      <c r="O8" s="4">
        <f>90*O5/O7</f>
        <v>12</v>
      </c>
    </row>
    <row r="9" spans="1:17" ht="16.5" x14ac:dyDescent="0.3">
      <c r="C9">
        <f>C7*80%</f>
        <v>2505600</v>
      </c>
      <c r="N9" s="1"/>
      <c r="O9" s="5">
        <f>O8%</f>
        <v>0.12</v>
      </c>
    </row>
    <row r="10" spans="1:17" ht="16.5" x14ac:dyDescent="0.3">
      <c r="N10" s="1" t="s">
        <v>9</v>
      </c>
      <c r="O10" s="2">
        <f>O4*O9</f>
        <v>312</v>
      </c>
    </row>
    <row r="11" spans="1:17" ht="16.5" x14ac:dyDescent="0.3">
      <c r="N11" s="1" t="s">
        <v>10</v>
      </c>
      <c r="O11" s="2">
        <f>O4-O10</f>
        <v>2288</v>
      </c>
    </row>
    <row r="12" spans="1:17" ht="16.5" x14ac:dyDescent="0.3">
      <c r="N12" s="1" t="s">
        <v>3</v>
      </c>
      <c r="O12" s="2">
        <f>O3</f>
        <v>6800</v>
      </c>
    </row>
    <row r="13" spans="1:17" ht="16.5" x14ac:dyDescent="0.3">
      <c r="N13" s="1" t="s">
        <v>11</v>
      </c>
      <c r="O13" s="2">
        <f>O12+O11</f>
        <v>9088</v>
      </c>
    </row>
    <row r="14" spans="1:17" ht="16.5" x14ac:dyDescent="0.3">
      <c r="N14" s="1"/>
      <c r="O14" s="4"/>
    </row>
    <row r="15" spans="1:17" ht="16.5" x14ac:dyDescent="0.3">
      <c r="A15" t="s">
        <v>0</v>
      </c>
      <c r="N15" s="6" t="s">
        <v>12</v>
      </c>
      <c r="O15" s="7">
        <v>348</v>
      </c>
    </row>
    <row r="16" spans="1:17" ht="16.5" x14ac:dyDescent="0.3">
      <c r="N16" s="6" t="s">
        <v>13</v>
      </c>
      <c r="O16" s="8">
        <f>O13*O15</f>
        <v>3162624</v>
      </c>
    </row>
    <row r="17" spans="14:15" ht="16.5" x14ac:dyDescent="0.3">
      <c r="N17" s="9" t="s">
        <v>14</v>
      </c>
      <c r="O17" s="10">
        <f>O16*90%</f>
        <v>2846361.6000000001</v>
      </c>
    </row>
    <row r="18" spans="14:15" ht="16.5" x14ac:dyDescent="0.3">
      <c r="N18" s="9" t="s">
        <v>15</v>
      </c>
      <c r="O18" s="10">
        <f>O16*80%</f>
        <v>2530099.2000000002</v>
      </c>
    </row>
    <row r="19" spans="14:15" ht="16.5" x14ac:dyDescent="0.3">
      <c r="N19" s="9" t="s">
        <v>16</v>
      </c>
      <c r="O19" s="10">
        <f>333.6*O2</f>
        <v>867360.00000000012</v>
      </c>
    </row>
    <row r="20" spans="14:15" ht="16.5" x14ac:dyDescent="0.3">
      <c r="N20" s="11" t="s">
        <v>17</v>
      </c>
      <c r="O20" s="10">
        <f>O16*0.025/12</f>
        <v>6588.8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P10" sqref="P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2024-02-13T09:38:52Z</dcterms:modified>
</cp:coreProperties>
</file>