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filterPrivacy="1" defaultThemeVersion="124226"/>
  <xr:revisionPtr revIDLastSave="0" documentId="13_ncr:1_{1212C03D-1871-4FE7-9BD2-DCB2225514FD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" sheetId="5" r:id="rId1"/>
    <sheet name="Sheet7" sheetId="12" r:id="rId2"/>
    <sheet name="Sheet6" sheetId="11" r:id="rId3"/>
    <sheet name="Sheet5" sheetId="10" r:id="rId4"/>
    <sheet name="Sheet4" sheetId="9" r:id="rId5"/>
    <sheet name="Sheet1" sheetId="6" r:id="rId6"/>
    <sheet name="Sheet2" sheetId="7" r:id="rId7"/>
    <sheet name="Sheet3" sheetId="8" r:id="rId8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32" i="5" l="1"/>
  <c r="B9" i="5"/>
  <c r="J9" i="5" l="1"/>
  <c r="I33" i="5"/>
  <c r="I36" i="5"/>
  <c r="J44" i="5"/>
  <c r="K44" i="5" s="1"/>
  <c r="G44" i="5"/>
  <c r="J43" i="5"/>
  <c r="K43" i="5" s="1"/>
  <c r="G43" i="5"/>
  <c r="L9" i="5"/>
  <c r="G40" i="5"/>
  <c r="B19" i="5" l="1"/>
  <c r="I35" i="5"/>
  <c r="I34" i="5"/>
  <c r="J42" i="5"/>
  <c r="K42" i="5" s="1"/>
  <c r="G42" i="5"/>
  <c r="J41" i="5"/>
  <c r="G41" i="5"/>
  <c r="M40" i="5"/>
  <c r="J40" i="5"/>
  <c r="L40" i="5" s="1"/>
  <c r="J39" i="5"/>
  <c r="G39" i="5"/>
  <c r="H37" i="5"/>
  <c r="G37" i="5"/>
  <c r="H36" i="5"/>
  <c r="G36" i="5"/>
  <c r="H35" i="5"/>
  <c r="G35" i="5"/>
  <c r="H34" i="5"/>
  <c r="G34" i="5"/>
  <c r="G33" i="5"/>
  <c r="H33" i="5" s="1"/>
  <c r="H32" i="5"/>
  <c r="G32" i="5"/>
  <c r="K6" i="5"/>
  <c r="L6" i="5" s="1"/>
  <c r="B12" i="5"/>
  <c r="B7" i="5"/>
  <c r="B8" i="5" s="1"/>
  <c r="L39" i="5" l="1"/>
  <c r="N39" i="5"/>
  <c r="K41" i="5"/>
  <c r="L41" i="5"/>
  <c r="B13" i="5"/>
  <c r="B14" i="5" s="1"/>
  <c r="B15" i="5" s="1"/>
  <c r="B20" i="5" s="1"/>
  <c r="K39" i="5"/>
  <c r="K40" i="5"/>
  <c r="B25" i="5" l="1"/>
  <c r="B23" i="5"/>
  <c r="B21" i="5"/>
  <c r="B22" i="5"/>
</calcChain>
</file>

<file path=xl/sharedStrings.xml><?xml version="1.0" encoding="utf-8"?>
<sst xmlns="http://schemas.openxmlformats.org/spreadsheetml/2006/main" count="26" uniqueCount="26">
  <si>
    <t>Value</t>
  </si>
  <si>
    <t>Con. Year</t>
  </si>
  <si>
    <t>Area</t>
  </si>
  <si>
    <t>Built up</t>
  </si>
  <si>
    <t>Current Year</t>
  </si>
  <si>
    <t>Year of Construction</t>
  </si>
  <si>
    <t>Age of Building</t>
  </si>
  <si>
    <t>Cost of Construction</t>
  </si>
  <si>
    <t>(BU*Construction Rate)</t>
  </si>
  <si>
    <t>Depreciation</t>
  </si>
  <si>
    <t xml:space="preserve">{(100-10) x18}/60 </t>
  </si>
  <si>
    <t>Amount of Depreciation</t>
  </si>
  <si>
    <t>Value of the property</t>
  </si>
  <si>
    <t>Depreciated Fair Market Value</t>
  </si>
  <si>
    <t>Realisable</t>
  </si>
  <si>
    <t xml:space="preserve">Distress </t>
  </si>
  <si>
    <t>Rental</t>
  </si>
  <si>
    <t>Online</t>
  </si>
  <si>
    <t>Carpet Area</t>
  </si>
  <si>
    <t>Rate on carpet</t>
  </si>
  <si>
    <t>Rate on Built up Area</t>
  </si>
  <si>
    <t>Igr</t>
  </si>
  <si>
    <t>Rate</t>
  </si>
  <si>
    <t>Built up area</t>
  </si>
  <si>
    <t>Carpet</t>
  </si>
  <si>
    <t>Carpet area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</si>
</sst>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5" x14ac:knownFonts="1"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Arial Narrow"/>
      <family val="2"/>
    </font>
    <font>
      <b/>
      <sz val="11"/>
      <color theme="1"/>
      <name val="Arial Narrow"/>
      <family val="2"/>
    </font>
    <font>
      <b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">
    <xf numFmtId="0" fontId="0" fillId="0" borderId="0"/>
  </cellStyleXfs>
  <cellXfs count="21">
    <xf numFmtId="0" fontId="0" fillId="0" borderId="0" xfId="0"/>
    <xf numFmtId="43" fontId="0" fillId="0" borderId="0" xfId="0" applyNumberFormat="1"/>
    <xf numFmtId="0" fontId="1" fillId="0" borderId="0" xfId="0" applyFont="1"/>
    <xf numFmtId="0" fontId="0" fillId="0" borderId="1" xfId="0" applyBorder="1"/>
    <xf numFmtId="0" fontId="2" fillId="0" borderId="1" xfId="0" applyFont="1" applyBorder="1"/>
    <xf numFmtId="0" fontId="1" fillId="0" borderId="1" xfId="0" applyFont="1" applyBorder="1"/>
    <xf numFmtId="0" fontId="0" fillId="2" borderId="1" xfId="0" applyFill="1" applyBorder="1"/>
    <xf numFmtId="43" fontId="0" fillId="0" borderId="1" xfId="0" applyNumberFormat="1" applyBorder="1"/>
    <xf numFmtId="43" fontId="2" fillId="0" borderId="1" xfId="0" applyNumberFormat="1" applyFont="1" applyBorder="1"/>
    <xf numFmtId="10" fontId="2" fillId="0" borderId="1" xfId="0" applyNumberFormat="1" applyFont="1" applyBorder="1"/>
    <xf numFmtId="0" fontId="3" fillId="3" borderId="1" xfId="0" applyFont="1" applyFill="1" applyBorder="1"/>
    <xf numFmtId="43" fontId="3" fillId="3" borderId="1" xfId="0" applyNumberFormat="1" applyFont="1" applyFill="1" applyBorder="1"/>
    <xf numFmtId="0" fontId="0" fillId="0" borderId="0" xfId="0" applyAlignment="1">
      <alignment horizontal="center"/>
    </xf>
    <xf numFmtId="0" fontId="0" fillId="0" borderId="1" xfId="0" applyBorder="1" applyAlignment="1">
      <alignment horizontal="center"/>
    </xf>
    <xf numFmtId="0" fontId="3" fillId="2" borderId="1" xfId="0" applyFont="1" applyFill="1" applyBorder="1"/>
    <xf numFmtId="0" fontId="3" fillId="2" borderId="1" xfId="0" applyFont="1" applyFill="1" applyBorder="1" applyAlignment="1">
      <alignment wrapText="1"/>
    </xf>
    <xf numFmtId="0" fontId="4" fillId="0" borderId="1" xfId="0" applyFont="1" applyBorder="1" applyAlignment="1">
      <alignment wrapText="1"/>
    </xf>
    <xf numFmtId="0" fontId="3" fillId="0" borderId="1" xfId="0" applyFont="1" applyBorder="1" applyAlignment="1">
      <alignment wrapText="1"/>
    </xf>
    <xf numFmtId="10" fontId="0" fillId="0" borderId="1" xfId="0" applyNumberFormat="1" applyBorder="1"/>
    <xf numFmtId="43" fontId="3" fillId="0" borderId="1" xfId="0" applyNumberFormat="1" applyFont="1" applyBorder="1"/>
    <xf numFmtId="0" fontId="0" fillId="0" borderId="2" xfId="0" applyBorder="1"/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107002</xdr:colOff>
      <xdr:row>47</xdr:row>
      <xdr:rowOff>96513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038F748-1655-4F84-82CE-97D87CFA9A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956602" cy="905001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107002</xdr:colOff>
      <xdr:row>47</xdr:row>
      <xdr:rowOff>39355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AB38814-2487-40C1-A26E-913B53DC14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956602" cy="899285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25</xdr:col>
      <xdr:colOff>468917</xdr:colOff>
      <xdr:row>47</xdr:row>
      <xdr:rowOff>29829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B570BA5-3750-4167-9C06-02DD121BFC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708917" cy="898332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0</xdr:colOff>
      <xdr:row>0</xdr:row>
      <xdr:rowOff>0</xdr:rowOff>
    </xdr:from>
    <xdr:to>
      <xdr:col>40</xdr:col>
      <xdr:colOff>68896</xdr:colOff>
      <xdr:row>47</xdr:row>
      <xdr:rowOff>96513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DB4730B-3C68-44F0-838A-3ABBD33D31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534400" y="0"/>
          <a:ext cx="15918496" cy="905001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8F0CC8-4B3D-4859-A9BD-1F7B50C6AFAA}">
  <dimension ref="A3:N44"/>
  <sheetViews>
    <sheetView tabSelected="1" workbookViewId="0">
      <selection activeCell="G26" sqref="G26"/>
    </sheetView>
  </sheetViews>
  <sheetFormatPr defaultRowHeight="15" x14ac:dyDescent="0.25"/>
  <cols>
    <col min="1" max="1" width="23.5703125" customWidth="1"/>
    <col min="2" max="2" width="14.28515625" bestFit="1" customWidth="1"/>
    <col min="3" max="3" width="13.7109375" bestFit="1" customWidth="1"/>
    <col min="4" max="4" width="14.28515625" bestFit="1" customWidth="1"/>
    <col min="5" max="5" width="12.5703125" bestFit="1" customWidth="1"/>
    <col min="6" max="6" width="14.28515625" bestFit="1" customWidth="1"/>
    <col min="7" max="7" width="13.85546875" bestFit="1" customWidth="1"/>
    <col min="10" max="10" width="12.140625" bestFit="1" customWidth="1"/>
  </cols>
  <sheetData>
    <row r="3" spans="1:12" x14ac:dyDescent="0.25">
      <c r="A3" s="3"/>
      <c r="B3" s="3"/>
      <c r="C3" s="3"/>
      <c r="D3" s="16"/>
    </row>
    <row r="4" spans="1:12" ht="16.5" x14ac:dyDescent="0.3">
      <c r="A4" s="14"/>
      <c r="B4" s="15"/>
      <c r="C4" s="17"/>
      <c r="D4" s="17"/>
    </row>
    <row r="5" spans="1:12" ht="16.5" x14ac:dyDescent="0.3">
      <c r="A5" s="4" t="s">
        <v>4</v>
      </c>
      <c r="B5" s="4">
        <v>2024</v>
      </c>
      <c r="C5" s="4"/>
      <c r="D5" s="3"/>
      <c r="I5" s="3" t="s">
        <v>1</v>
      </c>
      <c r="J5" s="3"/>
      <c r="K5" s="3"/>
      <c r="L5" s="3"/>
    </row>
    <row r="6" spans="1:12" ht="16.5" x14ac:dyDescent="0.3">
      <c r="A6" s="4" t="s">
        <v>5</v>
      </c>
      <c r="B6" s="4">
        <v>2017</v>
      </c>
      <c r="C6" s="4"/>
      <c r="D6" s="3"/>
      <c r="I6" s="3">
        <v>2017</v>
      </c>
      <c r="J6" s="3">
        <v>2024</v>
      </c>
      <c r="K6" s="3">
        <f>J6-I6</f>
        <v>7</v>
      </c>
      <c r="L6" s="3">
        <f>K6-60</f>
        <v>-53</v>
      </c>
    </row>
    <row r="7" spans="1:12" ht="16.5" x14ac:dyDescent="0.3">
      <c r="A7" s="4" t="s">
        <v>6</v>
      </c>
      <c r="B7" s="4">
        <f>B5-B6</f>
        <v>7</v>
      </c>
      <c r="C7" s="4"/>
      <c r="D7" s="3"/>
      <c r="I7" s="3"/>
      <c r="J7" s="3"/>
      <c r="K7" s="3"/>
    </row>
    <row r="8" spans="1:12" ht="16.5" x14ac:dyDescent="0.3">
      <c r="A8" s="4"/>
      <c r="B8" s="4">
        <f>B7-60</f>
        <v>-53</v>
      </c>
      <c r="C8" s="4"/>
      <c r="D8" s="3"/>
      <c r="H8" s="12"/>
      <c r="I8" s="13" t="s">
        <v>24</v>
      </c>
      <c r="J8" s="13" t="s">
        <v>23</v>
      </c>
      <c r="K8" s="13"/>
      <c r="L8">
        <v>30250</v>
      </c>
    </row>
    <row r="9" spans="1:12" ht="16.5" x14ac:dyDescent="0.3">
      <c r="A9" s="4" t="s">
        <v>7</v>
      </c>
      <c r="B9" s="8">
        <f>536*2600</f>
        <v>1393600</v>
      </c>
      <c r="C9" s="8"/>
      <c r="D9" s="7"/>
      <c r="H9" s="12"/>
      <c r="I9" s="13">
        <v>447</v>
      </c>
      <c r="J9" s="13">
        <f>I9*1.2</f>
        <v>536.4</v>
      </c>
      <c r="K9" s="13"/>
      <c r="L9">
        <f>L8/10.764</f>
        <v>2810.2935711631367</v>
      </c>
    </row>
    <row r="10" spans="1:12" ht="16.5" x14ac:dyDescent="0.3">
      <c r="A10" s="4" t="s">
        <v>8</v>
      </c>
      <c r="B10" s="4"/>
      <c r="C10" s="4"/>
      <c r="D10" s="3"/>
      <c r="H10" s="12"/>
      <c r="I10" s="13"/>
      <c r="J10" s="13"/>
      <c r="K10" s="13"/>
    </row>
    <row r="11" spans="1:12" ht="16.5" x14ac:dyDescent="0.3">
      <c r="A11" s="4"/>
      <c r="B11" s="4"/>
      <c r="C11" s="4"/>
      <c r="D11" s="3"/>
      <c r="H11" s="12"/>
      <c r="I11" s="13"/>
      <c r="J11" s="13"/>
      <c r="K11" s="13"/>
    </row>
    <row r="12" spans="1:12" ht="16.5" x14ac:dyDescent="0.3">
      <c r="A12" s="4" t="s">
        <v>9</v>
      </c>
      <c r="B12" s="4">
        <f>100-10</f>
        <v>90</v>
      </c>
      <c r="C12" s="4"/>
      <c r="D12" s="3"/>
      <c r="I12" s="3"/>
      <c r="J12" s="3"/>
      <c r="K12" s="3"/>
    </row>
    <row r="13" spans="1:12" ht="16.5" x14ac:dyDescent="0.3">
      <c r="A13" s="4" t="s">
        <v>10</v>
      </c>
      <c r="B13" s="4">
        <f>B12*B7/60</f>
        <v>10.5</v>
      </c>
      <c r="C13" s="4"/>
      <c r="D13" s="3"/>
    </row>
    <row r="14" spans="1:12" ht="16.5" x14ac:dyDescent="0.3">
      <c r="A14" s="4"/>
      <c r="B14" s="9">
        <f>B13%</f>
        <v>0.105</v>
      </c>
      <c r="C14" s="9"/>
      <c r="D14" s="18"/>
    </row>
    <row r="15" spans="1:12" ht="16.5" x14ac:dyDescent="0.3">
      <c r="A15" s="4" t="s">
        <v>11</v>
      </c>
      <c r="B15" s="8">
        <f>ROUND((B9*B14),0)</f>
        <v>146328</v>
      </c>
      <c r="C15" s="8"/>
      <c r="D15" s="8"/>
      <c r="I15" t="s">
        <v>25</v>
      </c>
    </row>
    <row r="16" spans="1:12" ht="16.5" x14ac:dyDescent="0.3">
      <c r="A16" s="4"/>
      <c r="B16" s="8"/>
      <c r="C16" s="8"/>
      <c r="D16" s="8"/>
    </row>
    <row r="17" spans="1:9" ht="16.5" x14ac:dyDescent="0.3">
      <c r="A17" s="4" t="s">
        <v>2</v>
      </c>
      <c r="B17" s="8">
        <v>536</v>
      </c>
      <c r="C17" s="8"/>
      <c r="D17" s="7"/>
    </row>
    <row r="18" spans="1:9" ht="16.5" x14ac:dyDescent="0.3">
      <c r="A18" s="4" t="s">
        <v>22</v>
      </c>
      <c r="B18" s="4">
        <v>6000</v>
      </c>
      <c r="C18" s="4"/>
      <c r="D18" s="3"/>
    </row>
    <row r="19" spans="1:9" ht="16.5" x14ac:dyDescent="0.3">
      <c r="A19" s="4" t="s">
        <v>12</v>
      </c>
      <c r="B19" s="8">
        <f>B18*B17</f>
        <v>3216000</v>
      </c>
      <c r="C19" s="8"/>
      <c r="D19" s="7"/>
    </row>
    <row r="20" spans="1:9" ht="16.5" x14ac:dyDescent="0.3">
      <c r="A20" s="10" t="s">
        <v>13</v>
      </c>
      <c r="B20" s="11">
        <f>B19-B15</f>
        <v>3069672</v>
      </c>
      <c r="C20" s="19"/>
      <c r="D20" s="19"/>
    </row>
    <row r="21" spans="1:9" ht="16.5" x14ac:dyDescent="0.3">
      <c r="A21" s="10" t="s">
        <v>14</v>
      </c>
      <c r="B21" s="11">
        <f>B20*0.9</f>
        <v>2762704.8000000003</v>
      </c>
      <c r="C21" s="19"/>
      <c r="D21" s="19"/>
    </row>
    <row r="22" spans="1:9" ht="16.5" x14ac:dyDescent="0.3">
      <c r="A22" s="10" t="s">
        <v>15</v>
      </c>
      <c r="B22" s="11">
        <f>B20*0.8</f>
        <v>2455737.6</v>
      </c>
      <c r="C22" s="19"/>
      <c r="D22" s="19"/>
    </row>
    <row r="23" spans="1:9" ht="16.5" x14ac:dyDescent="0.3">
      <c r="A23" s="10" t="s">
        <v>16</v>
      </c>
      <c r="B23" s="11">
        <f>B20*0.03/12</f>
        <v>7674.18</v>
      </c>
      <c r="C23" s="19"/>
      <c r="D23" s="19"/>
    </row>
    <row r="25" spans="1:9" x14ac:dyDescent="0.25">
      <c r="B25" s="1">
        <f>B20/536</f>
        <v>5727</v>
      </c>
    </row>
    <row r="26" spans="1:9" x14ac:dyDescent="0.25">
      <c r="B26" s="1"/>
    </row>
    <row r="30" spans="1:9" x14ac:dyDescent="0.25">
      <c r="E30" t="s">
        <v>17</v>
      </c>
    </row>
    <row r="31" spans="1:9" x14ac:dyDescent="0.25">
      <c r="D31" s="3" t="s">
        <v>3</v>
      </c>
      <c r="E31" s="3" t="s">
        <v>18</v>
      </c>
      <c r="F31" s="3" t="s">
        <v>0</v>
      </c>
      <c r="G31" s="3" t="s">
        <v>19</v>
      </c>
      <c r="H31" s="3" t="s">
        <v>20</v>
      </c>
      <c r="I31" s="3"/>
    </row>
    <row r="32" spans="1:9" x14ac:dyDescent="0.25">
      <c r="D32" s="3">
        <v>565</v>
      </c>
      <c r="E32" s="5"/>
      <c r="F32" s="3">
        <v>3200000</v>
      </c>
      <c r="G32" s="3" t="e">
        <f t="shared" ref="G32:G37" si="0">F32/E32</f>
        <v>#DIV/0!</v>
      </c>
      <c r="H32" s="3">
        <f t="shared" ref="H32:H37" si="1">F32/D32</f>
        <v>5663.716814159292</v>
      </c>
      <c r="I32" s="3" t="e">
        <f>D32/E32</f>
        <v>#DIV/0!</v>
      </c>
    </row>
    <row r="33" spans="4:14" x14ac:dyDescent="0.25">
      <c r="D33" s="3">
        <v>731</v>
      </c>
      <c r="E33" s="5">
        <v>511</v>
      </c>
      <c r="F33" s="3">
        <v>4050000</v>
      </c>
      <c r="G33" s="3">
        <f t="shared" si="0"/>
        <v>7925.6360078277885</v>
      </c>
      <c r="H33" s="3">
        <f>G33/1.2</f>
        <v>6604.6966731898237</v>
      </c>
      <c r="I33" s="3">
        <f>F33/D33</f>
        <v>5540.3556771545827</v>
      </c>
    </row>
    <row r="34" spans="4:14" x14ac:dyDescent="0.25">
      <c r="D34" s="3">
        <v>595</v>
      </c>
      <c r="E34" s="5"/>
      <c r="F34" s="7">
        <v>2700000</v>
      </c>
      <c r="G34" s="3" t="e">
        <f t="shared" si="0"/>
        <v>#DIV/0!</v>
      </c>
      <c r="H34" s="3">
        <f t="shared" si="1"/>
        <v>4537.8151260504201</v>
      </c>
      <c r="I34" s="3" t="e">
        <f>D34/E34</f>
        <v>#DIV/0!</v>
      </c>
    </row>
    <row r="35" spans="4:14" x14ac:dyDescent="0.25">
      <c r="D35" s="3">
        <v>565</v>
      </c>
      <c r="E35" s="5"/>
      <c r="F35" s="7">
        <v>3000000</v>
      </c>
      <c r="G35" s="6" t="e">
        <f t="shared" si="0"/>
        <v>#DIV/0!</v>
      </c>
      <c r="H35" s="6">
        <f t="shared" si="1"/>
        <v>5309.7345132743367</v>
      </c>
      <c r="I35" s="3" t="e">
        <f>D35/E35</f>
        <v>#DIV/0!</v>
      </c>
    </row>
    <row r="36" spans="4:14" x14ac:dyDescent="0.25">
      <c r="D36" s="3"/>
      <c r="E36" s="6"/>
      <c r="F36" s="6"/>
      <c r="G36" s="6" t="e">
        <f t="shared" si="0"/>
        <v>#DIV/0!</v>
      </c>
      <c r="H36" s="6" t="e">
        <f t="shared" si="1"/>
        <v>#DIV/0!</v>
      </c>
      <c r="I36" s="3" t="e">
        <f>D36/E36</f>
        <v>#DIV/0!</v>
      </c>
    </row>
    <row r="37" spans="4:14" x14ac:dyDescent="0.25">
      <c r="D37" s="3"/>
      <c r="E37" s="6"/>
      <c r="F37" s="6"/>
      <c r="G37" s="6" t="e">
        <f t="shared" si="0"/>
        <v>#DIV/0!</v>
      </c>
      <c r="H37" s="6" t="e">
        <f t="shared" si="1"/>
        <v>#DIV/0!</v>
      </c>
      <c r="I37" s="3"/>
    </row>
    <row r="38" spans="4:14" x14ac:dyDescent="0.25">
      <c r="E38" t="s">
        <v>21</v>
      </c>
    </row>
    <row r="39" spans="4:14" x14ac:dyDescent="0.25">
      <c r="D39" s="3"/>
      <c r="E39" s="3"/>
      <c r="F39" s="2"/>
      <c r="G39" s="3" t="e">
        <f t="shared" ref="G39:G44" si="2">F39/E39</f>
        <v>#DIV/0!</v>
      </c>
      <c r="H39">
        <v>471500</v>
      </c>
      <c r="I39">
        <v>30000</v>
      </c>
      <c r="J39" s="3">
        <f t="shared" ref="J39:J44" si="3">I39+H39+F39</f>
        <v>501500</v>
      </c>
      <c r="K39" s="3" t="e">
        <f t="shared" ref="K39:K44" si="4">J39/E39</f>
        <v>#DIV/0!</v>
      </c>
      <c r="L39" s="7" t="e">
        <f>J39/D39</f>
        <v>#DIV/0!</v>
      </c>
      <c r="M39" s="3"/>
      <c r="N39" t="e">
        <f>J39/D39</f>
        <v>#DIV/0!</v>
      </c>
    </row>
    <row r="40" spans="4:14" x14ac:dyDescent="0.25">
      <c r="D40" s="3"/>
      <c r="E40" s="2"/>
      <c r="F40" s="2"/>
      <c r="G40" s="3" t="e">
        <f t="shared" si="2"/>
        <v>#DIV/0!</v>
      </c>
      <c r="H40">
        <v>600000</v>
      </c>
      <c r="I40">
        <v>30000</v>
      </c>
      <c r="J40" s="3">
        <f t="shared" si="3"/>
        <v>630000</v>
      </c>
      <c r="K40" s="3" t="e">
        <f t="shared" si="4"/>
        <v>#DIV/0!</v>
      </c>
      <c r="L40" s="7" t="e">
        <f>J40/D40</f>
        <v>#DIV/0!</v>
      </c>
      <c r="M40" s="3" t="e">
        <f>F40/D40</f>
        <v>#DIV/0!</v>
      </c>
    </row>
    <row r="41" spans="4:14" x14ac:dyDescent="0.25">
      <c r="D41" s="3"/>
      <c r="E41" s="3"/>
      <c r="F41" s="3"/>
      <c r="G41" s="3" t="e">
        <f t="shared" si="2"/>
        <v>#DIV/0!</v>
      </c>
      <c r="H41" s="3">
        <v>51000</v>
      </c>
      <c r="I41" s="3">
        <v>30000</v>
      </c>
      <c r="J41" s="3">
        <f t="shared" si="3"/>
        <v>81000</v>
      </c>
      <c r="K41" s="3" t="e">
        <f t="shared" si="4"/>
        <v>#DIV/0!</v>
      </c>
      <c r="L41" s="3" t="e">
        <f>J41/D41</f>
        <v>#DIV/0!</v>
      </c>
      <c r="M41" s="3"/>
    </row>
    <row r="42" spans="4:14" x14ac:dyDescent="0.25">
      <c r="D42" s="3"/>
      <c r="E42" s="3"/>
      <c r="F42" s="3"/>
      <c r="G42" s="3" t="e">
        <f t="shared" si="2"/>
        <v>#DIV/0!</v>
      </c>
      <c r="H42" s="3">
        <v>726000</v>
      </c>
      <c r="I42" s="3">
        <v>30000</v>
      </c>
      <c r="J42" s="3">
        <f t="shared" si="3"/>
        <v>756000</v>
      </c>
      <c r="K42" s="3" t="e">
        <f t="shared" si="4"/>
        <v>#DIV/0!</v>
      </c>
      <c r="L42" s="3"/>
      <c r="M42" s="3"/>
    </row>
    <row r="43" spans="4:14" x14ac:dyDescent="0.25">
      <c r="G43" s="3" t="e">
        <f t="shared" si="2"/>
        <v>#DIV/0!</v>
      </c>
      <c r="H43">
        <v>1200000</v>
      </c>
      <c r="I43" s="3">
        <v>30000</v>
      </c>
      <c r="J43" s="3">
        <f t="shared" si="3"/>
        <v>1230000</v>
      </c>
      <c r="K43" s="3" t="e">
        <f t="shared" si="4"/>
        <v>#DIV/0!</v>
      </c>
    </row>
    <row r="44" spans="4:14" x14ac:dyDescent="0.25">
      <c r="G44" s="20" t="e">
        <f t="shared" si="2"/>
        <v>#DIV/0!</v>
      </c>
      <c r="H44">
        <v>900000</v>
      </c>
      <c r="I44" s="3">
        <v>30000</v>
      </c>
      <c r="J44" s="3">
        <f t="shared" si="3"/>
        <v>930000</v>
      </c>
      <c r="K44" s="3" t="e">
        <f t="shared" si="4"/>
        <v>#DIV/0!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97DA83-E1E4-425B-9C71-4D56589F7FC8}">
  <dimension ref="A1"/>
  <sheetViews>
    <sheetView topLeftCell="A4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36532E-E93D-42F8-AAB0-C983B06491BD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4462E2-3570-4212-BA8B-4A91A6E71D61}">
  <dimension ref="A1"/>
  <sheetViews>
    <sheetView topLeftCell="A16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0742B7-0F04-4C38-B4BF-35CD13FAF67F}">
  <dimension ref="A1"/>
  <sheetViews>
    <sheetView topLeftCell="O1" workbookViewId="0">
      <selection activeCell="O1" sqref="O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1DD40F-9450-4E2F-B890-3F3706493E9F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EB8B7D-E6C3-4EE6-8D7A-D6C2AB560FC2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D336F7-F5DC-4B38-B642-657FC59F94DC}">
  <dimension ref="A1"/>
  <sheetViews>
    <sheetView topLeftCell="A28" workbookViewId="0">
      <selection activeCell="Z58" sqref="Z58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Sheet</vt:lpstr>
      <vt:lpstr>Sheet7</vt:lpstr>
      <vt:lpstr>Sheet6</vt:lpstr>
      <vt:lpstr>Sheet5</vt:lpstr>
      <vt:lpstr>Sheet4</vt:lpstr>
      <vt:lpstr>Sheet1</vt:lpstr>
      <vt:lpstr>Sheet2</vt:lpstr>
      <vt:lpstr>Sheet3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2024-02-12T07:23:17Z</dcterms:modified>
</cp:coreProperties>
</file>