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bmit Acharya\"/>
    </mc:Choice>
  </mc:AlternateContent>
  <xr:revisionPtr revIDLastSave="0" documentId="13_ncr:1_{F57B2E8A-6D24-4BEA-8888-576C5EEB52E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I23" i="4"/>
  <c r="J21" i="4"/>
  <c r="I21" i="4"/>
  <c r="J20" i="4"/>
  <c r="J19" i="4"/>
  <c r="I2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Q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<sst xmlns="http://schemas.openxmlformats.org/spreadsheetml/2006/main" count="130" uniqueCount="23">
  <si>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</si>
  <si>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</si>
  <si>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</si>
  <si>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</si>
  <si>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</si>
  <si>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</si>
  <si>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</si>
  <si>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</si>
  <si>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</si>
  <si>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</si>
  <si>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</si>
  <si>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</si>
  <si>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</si>
  <si>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</si>
  <si>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</si>
  <si>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</si>
  <si>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bv</t>
  </si>
  <si>
    <t>rera ca</t>
  </si>
  <si>
    <t>bal</t>
  </si>
  <si>
    <t>rate</t>
  </si>
  <si>
    <t>fmv</t>
  </si>
  <si>
    <t>agreement  - 18.08.2020</t>
  </si>
  <si>
    <t>f. no. 504, 5th floor, bhoomi, elements project, daighar, thane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</si>
</sst>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182447</xdr:colOff>
      <xdr:row>45</xdr:row>
      <xdr:rowOff>29712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8BB93-4F4B-4AA4-A407-154FD948C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45647" cy="8145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268694</xdr:colOff>
      <xdr:row>35</xdr:row>
      <xdr:rowOff>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699C3-C3DF-4B06-B5D8-1ED326C2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289494" cy="5525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525905</xdr:colOff>
      <xdr:row>30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B7A4F-E355-4B50-9062-D9A0718F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46705" cy="56681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192739</xdr:colOff>
      <xdr:row>44</xdr:row>
      <xdr:rowOff>105886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FD0BD-EEB6-44F1-9C72-55EFA827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42339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4" sqref="Q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639</v>
      </c>
      <c r="C2" s="4">
        <f>B2*1.1</f>
        <v>702.90000000000009</v>
      </c>
      <c r="D2" s="4">
        <f t="shared" ref="D2:D13" si="2">C2*1.2</f>
        <v>843.48000000000013</v>
      </c>
      <c r="E2" s="5">
        <f t="shared" ref="E2:E13" si="3">R2</f>
        <v>5900000</v>
      </c>
      <c r="F2" s="15">
        <f t="shared" ref="F2:F13" si="4">ROUND((E2/B2),0)</f>
        <v>9233</v>
      </c>
      <c r="G2" s="10">
        <f t="shared" ref="G2:G13" si="5">ROUND((E2/C2),0)</f>
        <v>8394</v>
      </c>
      <c r="H2" s="10">
        <f t="shared" ref="H2:H13" si="6">ROUND((E2/D2),0)</f>
        <v>6995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639</v>
      </c>
      <c r="R2" s="2">
        <v>5900000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401</v>
      </c>
      <c r="C3" s="4">
        <f t="shared" ref="C3:C15" si="9">B3*1.1</f>
        <v>441.1</v>
      </c>
      <c r="D3" s="4">
        <f t="shared" si="2"/>
        <v>529.32000000000005</v>
      </c>
      <c r="E3" s="5">
        <f t="shared" si="3"/>
        <v>3777000</v>
      </c>
      <c r="F3" s="15">
        <f t="shared" si="4"/>
        <v>9419</v>
      </c>
      <c r="G3" s="10">
        <f t="shared" si="5"/>
        <v>8563</v>
      </c>
      <c r="H3" s="10">
        <f t="shared" si="6"/>
        <v>7136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401</v>
      </c>
      <c r="R3" s="2">
        <v>3777000</v>
      </c>
      <c r="S3" s="8"/>
      <c r="T3" s="8"/>
    </row>
    <row r="4" spans="1:20" x14ac:dyDescent="0.25">
      <c r="A4" s="4">
        <f t="shared" si="0"/>
        <v>0</v>
      </c>
      <c r="B4" s="4">
        <f t="shared" si="1"/>
        <v>472</v>
      </c>
      <c r="C4" s="4">
        <f t="shared" si="9"/>
        <v>519.20000000000005</v>
      </c>
      <c r="D4" s="4">
        <f t="shared" si="2"/>
        <v>623.04000000000008</v>
      </c>
      <c r="E4" s="5">
        <f t="shared" si="3"/>
        <v>3700000</v>
      </c>
      <c r="F4" s="15">
        <f t="shared" si="4"/>
        <v>7839</v>
      </c>
      <c r="G4" s="10">
        <f t="shared" si="5"/>
        <v>7126</v>
      </c>
      <c r="H4" s="10">
        <f t="shared" si="6"/>
        <v>5939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472</v>
      </c>
      <c r="R4" s="2">
        <v>3700000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400</v>
      </c>
      <c r="C5" s="4">
        <f t="shared" si="9"/>
        <v>440.00000000000006</v>
      </c>
      <c r="D5" s="4">
        <f t="shared" si="2"/>
        <v>528</v>
      </c>
      <c r="E5" s="5">
        <f t="shared" si="3"/>
        <v>4000000</v>
      </c>
      <c r="F5" s="10">
        <f t="shared" si="4"/>
        <v>10000</v>
      </c>
      <c r="G5" s="10">
        <f t="shared" si="5"/>
        <v>9091</v>
      </c>
      <c r="H5" s="10">
        <f t="shared" si="6"/>
        <v>7576</v>
      </c>
      <c r="I5" s="4" t="e">
        <f>#REF!</f>
        <v>#REF!</v>
      </c>
      <c r="J5" s="4">
        <f t="shared" si="7"/>
        <v>0</v>
      </c>
      <c r="O5">
        <v>0</v>
      </c>
      <c r="P5">
        <v>480</v>
      </c>
      <c r="Q5">
        <f t="shared" ref="Q5:Q12" si="10">P5/1.2</f>
        <v>400</v>
      </c>
      <c r="R5" s="2">
        <v>4000000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22</v>
      </c>
    </row>
    <row r="19" spans="7:24" x14ac:dyDescent="0.25">
      <c r="H19" t="s">
        <v>17</v>
      </c>
      <c r="I19">
        <v>419</v>
      </c>
      <c r="J19">
        <f>38.9*10.764</f>
        <v>418.71959999999996</v>
      </c>
    </row>
    <row r="20" spans="7:24" x14ac:dyDescent="0.25">
      <c r="H20" t="s">
        <v>18</v>
      </c>
      <c r="I20">
        <v>38</v>
      </c>
      <c r="J20">
        <f>3.51*10.764</f>
        <v>37.781639999999996</v>
      </c>
    </row>
    <row r="21" spans="7:24" x14ac:dyDescent="0.25">
      <c r="I21">
        <f>I20+I19</f>
        <v>457</v>
      </c>
      <c r="J21">
        <f>42.41*10.764</f>
        <v>456.50123999999994</v>
      </c>
    </row>
    <row r="22" spans="7:24" x14ac:dyDescent="0.25">
      <c r="G22" s="6"/>
      <c r="H22" s="6" t="s">
        <v>19</v>
      </c>
      <c r="I22">
        <v>8800</v>
      </c>
    </row>
    <row r="23" spans="7:24" x14ac:dyDescent="0.25">
      <c r="H23" t="s">
        <v>20</v>
      </c>
      <c r="I23">
        <f>I22*I21</f>
        <v>4021600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21</v>
      </c>
      <c r="I26">
        <v>3215613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13</v>
      </c>
      <c r="I27">
        <v>193000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14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15</v>
      </c>
      <c r="I29">
        <f>SUM(I26:I28)</f>
        <v>3438613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16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2024-02-08T10:44:15Z</dcterms:modified>
</cp:coreProperties>
</file>