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B8776A3-97B5-4D4C-8FD1-F726244586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E39" i="5"/>
  <c r="J9" i="5"/>
  <c r="I36" i="5"/>
  <c r="K44" i="5"/>
  <c r="J44" i="5"/>
  <c r="G44" i="5"/>
  <c r="J43" i="5"/>
  <c r="K43" i="5" s="1"/>
  <c r="G43" i="5"/>
  <c r="G40" i="5"/>
  <c r="I33" i="5"/>
  <c r="B19" i="5" l="1"/>
  <c r="I35" i="5"/>
  <c r="I34" i="5"/>
  <c r="J42" i="5"/>
  <c r="K42" i="5" s="1"/>
  <c r="G42" i="5"/>
  <c r="J41" i="5"/>
  <c r="G41" i="5"/>
  <c r="M40" i="5"/>
  <c r="J40" i="5"/>
  <c r="L40" i="5" s="1"/>
  <c r="J39" i="5"/>
  <c r="L39" i="5" s="1"/>
  <c r="G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K41" i="5" l="1"/>
  <c r="L41" i="5"/>
  <c r="B13" i="5"/>
  <c r="B14" i="5" s="1"/>
  <c r="B15" i="5" s="1"/>
  <c r="B20" i="5" s="1"/>
  <c r="K39" i="5"/>
  <c r="K40" i="5"/>
  <c r="B23" i="5" l="1"/>
  <c r="B22" i="5"/>
  <c r="B21" i="5"/>
  <c r="B25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<sst xmlns="http://schemas.openxmlformats.org/spreadsheetml/2006/main" count="26" uniqueCount="26">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</sst>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1" fillId="2" borderId="1" xfId="0" applyFont="1" applyFill="1" applyBorder="1"/>
    <xf numFmtId="43" fontId="0" fillId="2" borderId="1" xfId="0" applyNumberFormat="1" applyFill="1" applyBorder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230504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738CF-112E-4842-9760-123BC8B5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41704" cy="841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FC2A6-0011-46C5-B62A-608DD4B9F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297103</xdr:colOff>
      <xdr:row>35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7FA6A-2C4C-401F-A1D2-BD753C41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98703" cy="6735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7FCA3-8138-414A-A9D3-8590B269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6601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8</xdr:col>
      <xdr:colOff>581787</xdr:colOff>
      <xdr:row>38</xdr:row>
      <xdr:rowOff>58160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FDBDD2-FD89-43FD-88FB-8B80ECD2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"/>
          <a:ext cx="5458587" cy="72400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410313</xdr:colOff>
      <xdr:row>41</xdr:row>
      <xdr:rowOff>153485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E6065-75C0-4EF1-9278-E8E4835FE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287113" cy="7773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topLeftCell="A10" workbookViewId="0">
      <selection activeCell="H25" sqref="H25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2" x14ac:dyDescent="0.25">
      <c r="A3" s="2"/>
      <c r="B3" s="2"/>
      <c r="C3" s="2"/>
      <c r="D3" s="15"/>
    </row>
    <row r="4" spans="1:12" ht="16.5" x14ac:dyDescent="0.3">
      <c r="A4" s="13"/>
      <c r="B4" s="14"/>
      <c r="C4" s="16"/>
      <c r="D4" s="16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2018</v>
      </c>
      <c r="C6" s="3"/>
      <c r="D6" s="2"/>
      <c r="I6" s="2">
        <v>2018</v>
      </c>
      <c r="J6" s="2">
        <v>2024</v>
      </c>
      <c r="K6" s="2">
        <f>J6-I6</f>
        <v>6</v>
      </c>
      <c r="L6" s="2">
        <f>K6-60</f>
        <v>-54</v>
      </c>
    </row>
    <row r="7" spans="1:12" ht="16.5" x14ac:dyDescent="0.3">
      <c r="A7" s="3" t="s">
        <v>6</v>
      </c>
      <c r="B7" s="3">
        <f>B5-B6</f>
        <v>6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-54</v>
      </c>
      <c r="C8" s="3"/>
      <c r="D8" s="2"/>
      <c r="H8" s="11"/>
      <c r="I8" s="12" t="s">
        <v>24</v>
      </c>
      <c r="J8" s="12" t="s">
        <v>23</v>
      </c>
      <c r="K8" s="12"/>
    </row>
    <row r="9" spans="1:12" ht="16.5" x14ac:dyDescent="0.3">
      <c r="A9" s="3" t="s">
        <v>7</v>
      </c>
      <c r="B9" s="7">
        <f>468*2500</f>
        <v>1170000</v>
      </c>
      <c r="C9" s="7"/>
      <c r="D9" s="6"/>
      <c r="H9" s="11"/>
      <c r="I9" s="12">
        <v>390</v>
      </c>
      <c r="J9" s="12">
        <f>I9*1.2</f>
        <v>468</v>
      </c>
      <c r="K9" s="12"/>
    </row>
    <row r="10" spans="1:12" ht="16.5" x14ac:dyDescent="0.3">
      <c r="A10" s="3" t="s">
        <v>8</v>
      </c>
      <c r="B10" s="3"/>
      <c r="C10" s="3"/>
      <c r="D10" s="2"/>
      <c r="H10" s="11"/>
      <c r="I10" s="12"/>
      <c r="J10" s="12"/>
      <c r="K10" s="12"/>
    </row>
    <row r="11" spans="1:12" ht="16.5" x14ac:dyDescent="0.3">
      <c r="A11" s="3"/>
      <c r="B11" s="3"/>
      <c r="C11" s="3"/>
      <c r="D11" s="2"/>
      <c r="H11" s="11"/>
      <c r="I11" s="12"/>
      <c r="J11" s="12"/>
      <c r="K11" s="12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9</v>
      </c>
      <c r="C13" s="3"/>
      <c r="D13" s="2"/>
    </row>
    <row r="14" spans="1:12" ht="16.5" x14ac:dyDescent="0.3">
      <c r="A14" s="3"/>
      <c r="B14" s="8">
        <f>B13%</f>
        <v>0.09</v>
      </c>
      <c r="C14" s="8"/>
      <c r="D14" s="17"/>
    </row>
    <row r="15" spans="1:12" ht="16.5" x14ac:dyDescent="0.3">
      <c r="A15" s="3" t="s">
        <v>11</v>
      </c>
      <c r="B15" s="7">
        <f>ROUND((B9*B14),0)</f>
        <v>105300</v>
      </c>
      <c r="C15" s="7"/>
      <c r="D15" s="7"/>
      <c r="I15" t="s">
        <v>25</v>
      </c>
    </row>
    <row r="16" spans="1:12" ht="16.5" x14ac:dyDescent="0.3">
      <c r="A16" s="3"/>
      <c r="B16" s="7"/>
      <c r="C16" s="7"/>
      <c r="D16" s="7"/>
      <c r="I16">
        <v>385</v>
      </c>
    </row>
    <row r="17" spans="1:9" ht="16.5" x14ac:dyDescent="0.3">
      <c r="A17" s="3" t="s">
        <v>2</v>
      </c>
      <c r="B17" s="7">
        <v>390</v>
      </c>
      <c r="C17" s="7"/>
      <c r="D17" s="6"/>
    </row>
    <row r="18" spans="1:9" ht="16.5" x14ac:dyDescent="0.3">
      <c r="A18" s="3" t="s">
        <v>22</v>
      </c>
      <c r="B18" s="3">
        <v>4500</v>
      </c>
      <c r="C18" s="3"/>
      <c r="D18" s="2"/>
    </row>
    <row r="19" spans="1:9" ht="16.5" x14ac:dyDescent="0.3">
      <c r="A19" s="3" t="s">
        <v>12</v>
      </c>
      <c r="B19" s="7">
        <f>B18*B17</f>
        <v>1755000</v>
      </c>
      <c r="C19" s="7"/>
      <c r="D19" s="6"/>
    </row>
    <row r="20" spans="1:9" ht="16.5" x14ac:dyDescent="0.3">
      <c r="A20" s="9" t="s">
        <v>13</v>
      </c>
      <c r="B20" s="10">
        <f>B19-B15</f>
        <v>1649700</v>
      </c>
      <c r="C20" s="18"/>
      <c r="D20" s="18"/>
    </row>
    <row r="21" spans="1:9" ht="16.5" x14ac:dyDescent="0.3">
      <c r="A21" s="9" t="s">
        <v>14</v>
      </c>
      <c r="B21" s="10">
        <f>B20*0.85</f>
        <v>1402245</v>
      </c>
      <c r="C21" s="18"/>
      <c r="D21" s="18"/>
    </row>
    <row r="22" spans="1:9" ht="16.5" x14ac:dyDescent="0.3">
      <c r="A22" s="9" t="s">
        <v>15</v>
      </c>
      <c r="B22" s="10">
        <f>B20*0.7</f>
        <v>1154790</v>
      </c>
      <c r="C22" s="18"/>
      <c r="D22" s="18"/>
    </row>
    <row r="23" spans="1:9" ht="16.5" x14ac:dyDescent="0.3">
      <c r="A23" s="9" t="s">
        <v>16</v>
      </c>
      <c r="B23" s="10">
        <f>B20*0.035/12</f>
        <v>4811.6250000000009</v>
      </c>
      <c r="C23" s="18"/>
      <c r="D23" s="18"/>
    </row>
    <row r="25" spans="1:9" x14ac:dyDescent="0.25">
      <c r="B25" s="1">
        <f>B20/390</f>
        <v>4230</v>
      </c>
    </row>
    <row r="26" spans="1:9" x14ac:dyDescent="0.25">
      <c r="B26" s="1"/>
    </row>
    <row r="30" spans="1:9" x14ac:dyDescent="0.25">
      <c r="E30" t="s">
        <v>17</v>
      </c>
    </row>
    <row r="31" spans="1:9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9" x14ac:dyDescent="0.25">
      <c r="D32" s="2"/>
      <c r="E32" s="20">
        <v>347</v>
      </c>
      <c r="F32" s="5">
        <v>1302000</v>
      </c>
      <c r="G32" s="5">
        <f t="shared" ref="G32:G37" si="0">F32/E32</f>
        <v>3752.1613832853027</v>
      </c>
      <c r="H32" s="2" t="e">
        <f t="shared" ref="H32:H37" si="1">F32/D32</f>
        <v>#DIV/0!</v>
      </c>
      <c r="I32" s="2"/>
    </row>
    <row r="33" spans="4:13" x14ac:dyDescent="0.25">
      <c r="D33" s="2"/>
      <c r="E33" s="4">
        <v>347</v>
      </c>
      <c r="F33" s="2">
        <v>1215000</v>
      </c>
      <c r="G33" s="2">
        <f t="shared" si="0"/>
        <v>3501.4409221902019</v>
      </c>
      <c r="H33" s="2">
        <f>G33/1.2</f>
        <v>2917.8674351585018</v>
      </c>
      <c r="I33" s="2" t="e">
        <f>F33/D33</f>
        <v>#DIV/0!</v>
      </c>
    </row>
    <row r="34" spans="4:13" x14ac:dyDescent="0.25">
      <c r="D34" s="2"/>
      <c r="E34" s="20">
        <v>378</v>
      </c>
      <c r="F34" s="21">
        <v>1800000</v>
      </c>
      <c r="G34" s="5">
        <f t="shared" si="0"/>
        <v>4761.9047619047615</v>
      </c>
      <c r="H34" s="2" t="e">
        <f t="shared" si="1"/>
        <v>#DIV/0!</v>
      </c>
      <c r="I34" s="2">
        <f>D34/E34</f>
        <v>0</v>
      </c>
    </row>
    <row r="35" spans="4:13" x14ac:dyDescent="0.25">
      <c r="D35" s="2"/>
      <c r="E35" s="4">
        <v>381</v>
      </c>
      <c r="F35" s="6">
        <v>1334000</v>
      </c>
      <c r="G35" s="5">
        <f t="shared" si="0"/>
        <v>3501.3123359580054</v>
      </c>
      <c r="H35" s="5" t="e">
        <f t="shared" si="1"/>
        <v>#DIV/0!</v>
      </c>
      <c r="I35" s="2">
        <f>D35/E35</f>
        <v>0</v>
      </c>
    </row>
    <row r="36" spans="4:13" x14ac:dyDescent="0.25">
      <c r="D36" s="2"/>
      <c r="E36" s="5"/>
      <c r="F36" s="5"/>
      <c r="G36" s="5" t="e">
        <f t="shared" si="0"/>
        <v>#DIV/0!</v>
      </c>
      <c r="H36" s="5" t="e">
        <f t="shared" si="1"/>
        <v>#DIV/0!</v>
      </c>
      <c r="I36" s="2" t="e">
        <f>D36/E36</f>
        <v>#DIV/0!</v>
      </c>
    </row>
    <row r="37" spans="4:13" x14ac:dyDescent="0.25">
      <c r="D37" s="2"/>
      <c r="E37" s="5"/>
      <c r="F37" s="5"/>
      <c r="G37" s="5" t="e">
        <f t="shared" si="0"/>
        <v>#DIV/0!</v>
      </c>
      <c r="H37" s="5" t="e">
        <f t="shared" si="1"/>
        <v>#DIV/0!</v>
      </c>
      <c r="I37" s="2"/>
    </row>
    <row r="38" spans="4:13" x14ac:dyDescent="0.25">
      <c r="E38" t="s">
        <v>21</v>
      </c>
    </row>
    <row r="39" spans="4:13" x14ac:dyDescent="0.25">
      <c r="D39" s="2"/>
      <c r="E39" s="5">
        <f>22.12*10.764</f>
        <v>238.09968000000001</v>
      </c>
      <c r="F39" s="22">
        <v>1170000</v>
      </c>
      <c r="G39" s="5">
        <f t="shared" ref="G39:G44" si="2">F39/E39</f>
        <v>4913.9083261262676</v>
      </c>
      <c r="H39">
        <v>70200</v>
      </c>
      <c r="I39">
        <v>11700</v>
      </c>
      <c r="J39" s="2">
        <f t="shared" ref="J39:J44" si="3">I39+H39+F39</f>
        <v>1251900</v>
      </c>
      <c r="K39" s="2">
        <f t="shared" ref="K39:K44" si="4">J39/E39</f>
        <v>5257.8819089551062</v>
      </c>
      <c r="L39" s="6" t="e">
        <f>J39/D39</f>
        <v>#DIV/0!</v>
      </c>
      <c r="M39" s="2"/>
    </row>
    <row r="40" spans="4:13" x14ac:dyDescent="0.25">
      <c r="D40" s="2"/>
      <c r="E40" s="22">
        <v>370</v>
      </c>
      <c r="F40" s="22">
        <v>1683000</v>
      </c>
      <c r="G40" s="5">
        <f t="shared" si="2"/>
        <v>4548.6486486486483</v>
      </c>
      <c r="H40">
        <v>101000</v>
      </c>
      <c r="I40">
        <v>16830</v>
      </c>
      <c r="J40" s="2">
        <f t="shared" si="3"/>
        <v>1800830</v>
      </c>
      <c r="K40" s="2">
        <f t="shared" si="4"/>
        <v>4867.1081081081084</v>
      </c>
      <c r="L40" s="6" t="e">
        <f>J40/D40</f>
        <v>#DIV/0!</v>
      </c>
      <c r="M40" s="2" t="e">
        <f>F40/D40</f>
        <v>#DIV/0!</v>
      </c>
    </row>
    <row r="41" spans="4:13" x14ac:dyDescent="0.25">
      <c r="D41" s="2"/>
      <c r="E41" s="2"/>
      <c r="F41" s="2"/>
      <c r="G41" s="2" t="e">
        <f t="shared" si="2"/>
        <v>#DIV/0!</v>
      </c>
      <c r="H41" s="2">
        <v>51000</v>
      </c>
      <c r="I41" s="2">
        <v>30000</v>
      </c>
      <c r="J41" s="2">
        <f t="shared" si="3"/>
        <v>81000</v>
      </c>
      <c r="K41" s="2" t="e">
        <f t="shared" si="4"/>
        <v>#DIV/0!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2"/>
        <v>#DIV/0!</v>
      </c>
      <c r="H42" s="2">
        <v>726000</v>
      </c>
      <c r="I42" s="2">
        <v>30000</v>
      </c>
      <c r="J42" s="2">
        <f t="shared" si="3"/>
        <v>756000</v>
      </c>
      <c r="K42" s="2" t="e">
        <f t="shared" si="4"/>
        <v>#DIV/0!</v>
      </c>
      <c r="L42" s="2"/>
      <c r="M42" s="2"/>
    </row>
    <row r="43" spans="4:13" x14ac:dyDescent="0.25">
      <c r="G43" s="2" t="e">
        <f t="shared" si="2"/>
        <v>#DIV/0!</v>
      </c>
      <c r="H43">
        <v>1200000</v>
      </c>
      <c r="I43" s="2">
        <v>30000</v>
      </c>
      <c r="J43" s="2">
        <f t="shared" si="3"/>
        <v>1230000</v>
      </c>
      <c r="K43" s="2" t="e">
        <f t="shared" si="4"/>
        <v>#DIV/0!</v>
      </c>
    </row>
    <row r="44" spans="4:13" x14ac:dyDescent="0.25">
      <c r="G44" s="19" t="e">
        <f t="shared" si="2"/>
        <v>#DIV/0!</v>
      </c>
      <c r="H44">
        <v>900000</v>
      </c>
      <c r="I44" s="2">
        <v>30000</v>
      </c>
      <c r="J44" s="2">
        <f t="shared" si="3"/>
        <v>930000</v>
      </c>
      <c r="K44" s="2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2024-02-12T07:20:07Z</dcterms:modified>
</cp:coreProperties>
</file>