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F954C72-A426-4223-B27D-BA71C23F9CF4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1" l="1"/>
  <c r="G8" i="1"/>
  <c r="G7" i="1"/>
  <c r="G6" i="1"/>
  <c r="G5" i="1"/>
  <c r="I5" i="1" s="1"/>
  <c r="J5" i="1" s="1"/>
  <c r="B19" i="1"/>
  <c r="B35" i="1"/>
  <c r="B34" i="1"/>
  <c r="J27" i="1"/>
  <c r="D39" i="1" l="1"/>
  <c r="J26" i="1"/>
  <c r="J31" i="1" l="1"/>
  <c r="K4" i="1"/>
  <c r="J30" i="1"/>
  <c r="J29" i="1" l="1"/>
  <c r="J28" i="1"/>
  <c r="G38" i="1"/>
  <c r="H38" i="1" s="1"/>
  <c r="G37" i="1"/>
  <c r="H37" i="1" s="1"/>
  <c r="D38" i="1"/>
  <c r="D37" i="1"/>
  <c r="G36" i="1"/>
  <c r="G35" i="1"/>
  <c r="G34" i="1"/>
  <c r="K5" i="1" l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K7" i="1" l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0" i="1" l="1"/>
  <c r="B18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<sst xmlns="http://schemas.openxmlformats.org/spreadsheetml/2006/main" count="30" uniqueCount="28">
  <si>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</si>
  <si>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</si>
  <si>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</si>
  <si>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</si>
  <si>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</si>
  <si>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</si>
  <si>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</si>
  <si>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</si>
  <si>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</si>
  <si>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</si>
  <si>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</si>
  <si>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</si>
  <si>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</si>
  <si>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</si>
  <si>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</si>
  <si>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</si>
  <si>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</si>
  <si>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</si>
  <si>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</si>
  <si>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</si>
  <si>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</si>
  <si>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</si>
  <si>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</si>
  <si>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</si>
  <si>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</si>
  <si>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</si>
  <si>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Carpet Area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</si>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</sst>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6" fillId="0" borderId="7" xfId="0" applyNumberFormat="1" applyFont="1" applyBorder="1"/>
    <xf numFmtId="43" fontId="16" fillId="0" borderId="0" xfId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30281</xdr:colOff>
      <xdr:row>41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703C6B-6B07-4675-94CC-B0709E9D7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22281" cy="7878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392196</xdr:colOff>
      <xdr:row>43</xdr:row>
      <xdr:rowOff>39249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B130B0-BD82-4084-ABAA-E068056D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74596" cy="8230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201670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27CE5E-5A89-47FC-966C-164551636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84070" cy="7992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430557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C92270-E8A5-4C29-A12D-8F70AC79F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41757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30961</xdr:colOff>
      <xdr:row>44</xdr:row>
      <xdr:rowOff>105960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7B48BB-98C5-4847-99E5-8558E620C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99761" cy="8487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zoomScaleNormal="100" workbookViewId="0">
      <selection activeCell="F20" sqref="F20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 t="s">
        <v>27</v>
      </c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10500</v>
      </c>
      <c r="C3" s="42"/>
      <c r="D3" s="39"/>
      <c r="E3" s="13"/>
      <c r="F3" s="5">
        <v>2015</v>
      </c>
      <c r="G3" s="7">
        <v>2024</v>
      </c>
      <c r="H3" s="8">
        <f>G3-F3</f>
        <v>9</v>
      </c>
      <c r="I3" s="6"/>
      <c r="K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2700</v>
      </c>
      <c r="C4" s="42"/>
      <c r="D4" s="39"/>
      <c r="E4" s="13"/>
      <c r="F4" s="9" t="s">
        <v>24</v>
      </c>
      <c r="G4" t="s">
        <v>26</v>
      </c>
      <c r="H4" s="8"/>
      <c r="I4" s="6"/>
      <c r="K4">
        <f>K3/100*105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7800</v>
      </c>
      <c r="C5" s="42"/>
      <c r="D5" s="39"/>
      <c r="E5" s="21"/>
      <c r="F5" s="26"/>
      <c r="G5" s="58">
        <f>64*10.764</f>
        <v>688.89599999999996</v>
      </c>
      <c r="H5" s="27"/>
      <c r="I5" s="45">
        <f>H5*G5</f>
        <v>0</v>
      </c>
      <c r="J5" t="e">
        <f>I5/F5</f>
        <v>#DIV/0!</v>
      </c>
      <c r="K5">
        <f>K4/10.764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2700</v>
      </c>
      <c r="C6" s="42"/>
      <c r="D6" s="39"/>
      <c r="E6" s="39"/>
      <c r="F6" s="39"/>
      <c r="G6" s="58">
        <f>5.43*10.764</f>
        <v>58.448519999999995</v>
      </c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/>
      <c r="D7" s="48"/>
      <c r="E7" s="53"/>
      <c r="F7" s="39"/>
      <c r="G7" s="58">
        <f>2.94*10.764</f>
        <v>31.646159999999998</v>
      </c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/>
      <c r="D8" s="49"/>
      <c r="E8" s="54"/>
      <c r="F8" s="39"/>
      <c r="G8" s="13">
        <f>SUM(G5:G7)</f>
        <v>778.99068</v>
      </c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3"/>
      <c r="F9" s="55"/>
      <c r="G9" s="44">
        <f>G8*1.1</f>
        <v>856.88974800000005</v>
      </c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D10" s="48"/>
      <c r="E10" s="53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</v>
      </c>
      <c r="C11" s="43"/>
      <c r="D11" s="50"/>
      <c r="E11" s="56"/>
      <c r="F11" s="39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0</v>
      </c>
      <c r="C12" s="42"/>
      <c r="D12" s="51"/>
      <c r="E12" s="53"/>
      <c r="F12" s="39"/>
      <c r="G12" s="25"/>
      <c r="H12" s="26"/>
      <c r="I12" s="57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2700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7800</v>
      </c>
      <c r="C14" s="42"/>
      <c r="D14" s="39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10500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779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8179500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7361550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x14ac:dyDescent="0.3">
      <c r="A19" s="31" t="s">
        <v>12</v>
      </c>
      <c r="B19" s="38">
        <f>B4*499</f>
        <v>1347300</v>
      </c>
      <c r="C19" s="38"/>
      <c r="D19" s="39"/>
      <c r="E19" s="13"/>
      <c r="F19" s="13"/>
      <c r="G19" s="13"/>
      <c r="I19" s="6"/>
    </row>
    <row r="20" spans="1:15" ht="16.5" x14ac:dyDescent="0.3">
      <c r="A20" s="33" t="s">
        <v>16</v>
      </c>
      <c r="B20" s="46">
        <f>B17*0.03/12</f>
        <v>20448.75</v>
      </c>
      <c r="C20" s="38"/>
      <c r="D20" s="38"/>
      <c r="E20" s="13"/>
    </row>
    <row r="21" spans="1:15" x14ac:dyDescent="0.25">
      <c r="B21" s="23"/>
      <c r="C21" s="23"/>
    </row>
    <row r="22" spans="1:15" x14ac:dyDescent="0.25">
      <c r="B22" s="23"/>
      <c r="C22" s="23"/>
    </row>
    <row r="24" spans="1:15" x14ac:dyDescent="0.25">
      <c r="D24" t="s">
        <v>14</v>
      </c>
    </row>
    <row r="25" spans="1:15" x14ac:dyDescent="0.25">
      <c r="B25" s="52" t="s">
        <v>20</v>
      </c>
      <c r="C25" s="52" t="s">
        <v>15</v>
      </c>
      <c r="D25" s="20" t="s">
        <v>21</v>
      </c>
      <c r="E25" s="20"/>
      <c r="F25" s="20" t="s">
        <v>11</v>
      </c>
      <c r="G25" s="20" t="s">
        <v>17</v>
      </c>
      <c r="H25" s="20" t="s">
        <v>18</v>
      </c>
      <c r="I25" s="20" t="s">
        <v>19</v>
      </c>
      <c r="J25" s="20"/>
    </row>
    <row r="26" spans="1:15" ht="17.25" x14ac:dyDescent="0.3">
      <c r="B26" s="52"/>
      <c r="C26" s="52">
        <v>820</v>
      </c>
      <c r="D26" s="20"/>
      <c r="E26" s="20"/>
      <c r="F26" s="20">
        <v>9800000</v>
      </c>
      <c r="G26" s="21">
        <f t="shared" ref="G26:G32" si="0">F26/C26</f>
        <v>11951.219512195123</v>
      </c>
      <c r="H26" s="21" t="e">
        <f>F26/D26</f>
        <v>#DIV/0!</v>
      </c>
      <c r="I26" s="21" t="e">
        <f t="shared" ref="I26:I32" si="1">F26/B26</f>
        <v>#DIV/0!</v>
      </c>
      <c r="J26" s="20">
        <f>B26/C26</f>
        <v>0</v>
      </c>
      <c r="K26" s="30"/>
    </row>
    <row r="27" spans="1:15" ht="17.25" x14ac:dyDescent="0.3">
      <c r="B27" s="52"/>
      <c r="C27" s="52">
        <v>970</v>
      </c>
      <c r="D27" s="20"/>
      <c r="E27" s="20"/>
      <c r="F27" s="20">
        <v>13800000</v>
      </c>
      <c r="G27" s="21">
        <f t="shared" si="0"/>
        <v>14226.804123711339</v>
      </c>
      <c r="H27" s="21" t="e">
        <f>F27/D27</f>
        <v>#DIV/0!</v>
      </c>
      <c r="I27" s="21" t="e">
        <f t="shared" si="1"/>
        <v>#DIV/0!</v>
      </c>
      <c r="J27" s="20">
        <f>B27/C27</f>
        <v>0</v>
      </c>
      <c r="K27" s="30"/>
    </row>
    <row r="28" spans="1:15" x14ac:dyDescent="0.25">
      <c r="B28" s="52"/>
      <c r="C28" s="52">
        <v>866</v>
      </c>
      <c r="D28" s="20"/>
      <c r="E28" s="20"/>
      <c r="F28" s="21">
        <v>7520000</v>
      </c>
      <c r="G28" s="21">
        <f t="shared" si="0"/>
        <v>8683.6027713625863</v>
      </c>
      <c r="H28" s="21" t="e">
        <f t="shared" ref="H28:H32" si="2">F28/D28</f>
        <v>#DIV/0!</v>
      </c>
      <c r="I28" s="21" t="e">
        <f t="shared" si="1"/>
        <v>#DIV/0!</v>
      </c>
      <c r="J28" s="20">
        <f t="shared" ref="J28:J31" si="3">D28/C28</f>
        <v>0</v>
      </c>
    </row>
    <row r="29" spans="1:15" x14ac:dyDescent="0.25">
      <c r="B29" s="52"/>
      <c r="C29" s="52">
        <v>900</v>
      </c>
      <c r="D29" s="20"/>
      <c r="E29" s="20"/>
      <c r="F29" s="21">
        <v>8000000</v>
      </c>
      <c r="G29" s="21">
        <f t="shared" si="0"/>
        <v>8888.8888888888887</v>
      </c>
      <c r="H29" s="21" t="e">
        <f t="shared" si="2"/>
        <v>#DIV/0!</v>
      </c>
      <c r="I29" s="21" t="e">
        <f t="shared" si="1"/>
        <v>#DIV/0!</v>
      </c>
      <c r="J29" s="20">
        <f t="shared" si="3"/>
        <v>0</v>
      </c>
    </row>
    <row r="30" spans="1:15" x14ac:dyDescent="0.25">
      <c r="B30" s="52"/>
      <c r="C30" s="52">
        <v>800</v>
      </c>
      <c r="D30" s="20"/>
      <c r="E30" s="20"/>
      <c r="F30" s="21">
        <v>8000000</v>
      </c>
      <c r="G30" s="21">
        <f t="shared" si="0"/>
        <v>10000</v>
      </c>
      <c r="H30" s="21" t="e">
        <f t="shared" si="2"/>
        <v>#DIV/0!</v>
      </c>
      <c r="I30" s="21" t="e">
        <f t="shared" si="1"/>
        <v>#DIV/0!</v>
      </c>
      <c r="J30" s="20">
        <f t="shared" si="3"/>
        <v>0</v>
      </c>
    </row>
    <row r="31" spans="1:15" x14ac:dyDescent="0.25">
      <c r="B31" s="52"/>
      <c r="C31" s="52">
        <v>800</v>
      </c>
      <c r="D31" s="20"/>
      <c r="E31" s="20"/>
      <c r="F31" s="21">
        <v>8500000</v>
      </c>
      <c r="G31" s="21">
        <f t="shared" si="0"/>
        <v>10625</v>
      </c>
      <c r="H31" s="21" t="e">
        <f t="shared" si="2"/>
        <v>#DIV/0!</v>
      </c>
      <c r="I31" s="21" t="e">
        <f t="shared" si="1"/>
        <v>#DIV/0!</v>
      </c>
      <c r="J31" s="20">
        <f t="shared" si="3"/>
        <v>0</v>
      </c>
    </row>
    <row r="32" spans="1:15" x14ac:dyDescent="0.25">
      <c r="B32" s="52"/>
      <c r="C32" s="52"/>
      <c r="D32" s="20"/>
      <c r="E32" s="20"/>
      <c r="F32" s="20"/>
      <c r="G32" s="21" t="e">
        <f t="shared" si="0"/>
        <v>#DIV/0!</v>
      </c>
      <c r="H32" s="21" t="e">
        <f t="shared" si="2"/>
        <v>#DIV/0!</v>
      </c>
      <c r="I32" s="21" t="e">
        <f t="shared" si="1"/>
        <v>#DIV/0!</v>
      </c>
      <c r="J32" s="20"/>
    </row>
    <row r="33" spans="1:10" x14ac:dyDescent="0.25">
      <c r="B33" s="17" t="s">
        <v>22</v>
      </c>
    </row>
    <row r="34" spans="1:10" x14ac:dyDescent="0.25">
      <c r="B34" s="52">
        <f>61.59*10.764</f>
        <v>662.95475999999996</v>
      </c>
      <c r="C34" s="52">
        <v>15389905</v>
      </c>
      <c r="D34" s="20">
        <f t="shared" ref="D34:D39" si="4">C34/B34</f>
        <v>23214.110416825428</v>
      </c>
      <c r="E34" s="20">
        <v>769500</v>
      </c>
      <c r="F34" s="20">
        <v>30000</v>
      </c>
      <c r="G34" s="21">
        <f>F34+E34+C34</f>
        <v>16189405</v>
      </c>
      <c r="H34" s="20">
        <f>G34/B34</f>
        <v>24420.075059118666</v>
      </c>
      <c r="I34" s="21"/>
      <c r="J34" s="20"/>
    </row>
    <row r="35" spans="1:10" x14ac:dyDescent="0.25">
      <c r="B35" s="52">
        <f>61.59*10.764</f>
        <v>662.95475999999996</v>
      </c>
      <c r="C35" s="52">
        <v>16151986</v>
      </c>
      <c r="D35" s="20">
        <f t="shared" si="4"/>
        <v>24363.632293702816</v>
      </c>
      <c r="E35" s="20">
        <v>969200</v>
      </c>
      <c r="F35" s="20">
        <v>30000</v>
      </c>
      <c r="G35" s="21">
        <f>F35+E35+C35</f>
        <v>17151186</v>
      </c>
      <c r="H35" s="20">
        <f>G35/B35</f>
        <v>25870.824126822772</v>
      </c>
      <c r="I35" s="21"/>
      <c r="J35" s="20"/>
    </row>
    <row r="36" spans="1:10" x14ac:dyDescent="0.25">
      <c r="B36" s="52"/>
      <c r="C36" s="52"/>
      <c r="D36" s="20" t="e">
        <f t="shared" si="4"/>
        <v>#DIV/0!</v>
      </c>
      <c r="E36" s="20">
        <v>240000</v>
      </c>
      <c r="F36" s="20">
        <v>30000</v>
      </c>
      <c r="G36" s="21">
        <f>F36+E36+C36</f>
        <v>270000</v>
      </c>
      <c r="H36" s="20" t="e">
        <f>G36/B36</f>
        <v>#DIV/0!</v>
      </c>
      <c r="I36" s="20"/>
      <c r="J36" s="20"/>
    </row>
    <row r="37" spans="1:10" ht="15.75" x14ac:dyDescent="0.25">
      <c r="A37" s="15"/>
      <c r="B37" s="52"/>
      <c r="C37" s="52"/>
      <c r="D37" s="20" t="e">
        <f t="shared" si="4"/>
        <v>#DIV/0!</v>
      </c>
      <c r="E37" s="20">
        <v>392000</v>
      </c>
      <c r="F37" s="20">
        <v>30000</v>
      </c>
      <c r="G37" s="21">
        <f>F37+E37+C37</f>
        <v>422000</v>
      </c>
      <c r="H37" s="20" t="e">
        <f>G37/B37</f>
        <v>#DIV/0!</v>
      </c>
      <c r="I37" s="20"/>
      <c r="J37" s="20"/>
    </row>
    <row r="38" spans="1:10" ht="15.75" x14ac:dyDescent="0.25">
      <c r="A38" s="15"/>
      <c r="B38" s="52"/>
      <c r="C38" s="52"/>
      <c r="D38" s="20" t="e">
        <f t="shared" si="4"/>
        <v>#DIV/0!</v>
      </c>
      <c r="E38" s="20">
        <v>288000</v>
      </c>
      <c r="F38" s="20">
        <v>30000</v>
      </c>
      <c r="G38" s="21">
        <f>F38+E38+C38</f>
        <v>318000</v>
      </c>
      <c r="H38" s="20" t="e">
        <f>G38/B38</f>
        <v>#DIV/0!</v>
      </c>
      <c r="I38" s="20"/>
      <c r="J38" s="20"/>
    </row>
    <row r="39" spans="1:10" ht="15.75" x14ac:dyDescent="0.25">
      <c r="A39" s="15"/>
      <c r="B39" s="52"/>
      <c r="C39" s="52"/>
      <c r="D39" s="20" t="e">
        <f t="shared" si="4"/>
        <v>#DIV/0!</v>
      </c>
      <c r="E39" s="20"/>
      <c r="F39" s="20"/>
      <c r="G39" s="20"/>
      <c r="H39" s="20"/>
      <c r="I39" s="20"/>
      <c r="J39" s="20"/>
    </row>
    <row r="40" spans="1:10" ht="15.75" x14ac:dyDescent="0.25">
      <c r="A40" s="15"/>
    </row>
    <row r="41" spans="1:10" ht="15.75" x14ac:dyDescent="0.25">
      <c r="A41" s="15"/>
    </row>
    <row r="42" spans="1:10" ht="15.75" x14ac:dyDescent="0.25">
      <c r="A42" s="15"/>
    </row>
    <row r="43" spans="1:10" ht="15.75" x14ac:dyDescent="0.25">
      <c r="A43" s="15"/>
    </row>
    <row r="63" spans="4:6" x14ac:dyDescent="0.25">
      <c r="D63" s="13"/>
      <c r="E63" s="13"/>
      <c r="F63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2024-02-08T05:31:29Z</dcterms:modified>
</cp:coreProperties>
</file>