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Maruti Soma Chabukswar\"/>
    </mc:Choice>
  </mc:AlternateContent>
  <xr:revisionPtr revIDLastSave="0" documentId="13_ncr:1_{095375FC-5126-418D-A57F-70C9840C3B52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H21" i="4" l="1"/>
  <c r="I19" i="4"/>
  <c r="Q12" i="4" l="1"/>
  <c r="P12" i="4"/>
  <c r="P11" i="4"/>
  <c r="Q11" i="4" s="1"/>
  <c r="Q10" i="4"/>
  <c r="P10" i="4"/>
  <c r="P9" i="4"/>
  <c r="Q9" i="4" s="1"/>
  <c r="Q8" i="4"/>
  <c r="P8" i="4"/>
  <c r="P7" i="4"/>
  <c r="Q7" i="4" s="1"/>
  <c r="P6" i="4"/>
  <c r="P5" i="4"/>
  <c r="Q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<sst xmlns="http://schemas.openxmlformats.org/spreadsheetml/2006/main" count="23" uniqueCount="20">
  <si>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</si>
  <si>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</si>
  <si>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</si>
  <si>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</si>
  <si>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</si>
  <si>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</si>
  <si>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</si>
  <si>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</si>
  <si>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</si>
  <si>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</si>
  <si>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</si>
  <si>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</si>
  <si>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</si>
  <si>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falt no. 401, 4th floor, Bldg. No. 22, Type A, Phase III, Haware Citi, vadavali, thane west</t>
  </si>
  <si>
    <t>sbua</t>
  </si>
  <si>
    <t>ca</t>
  </si>
  <si>
    <t>rate on ca</t>
  </si>
  <si>
    <t>fmv</t>
  </si>
  <si>
    <t>14000 TO 15000 ON CA</t>
  </si>
  <si>
    <t>YOC - 2016 - SITE INFO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</si>
</sst>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173431</xdr:colOff>
      <xdr:row>40</xdr:row>
      <xdr:rowOff>77210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4408E0-C8E5-49A2-B4F9-D7C481FAE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194231" cy="724001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24</xdr:col>
      <xdr:colOff>592589</xdr:colOff>
      <xdr:row>44</xdr:row>
      <xdr:rowOff>67695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B7998D-6231-4E33-8441-08C8BFFFB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4613389" cy="730669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449694</xdr:colOff>
      <xdr:row>39</xdr:row>
      <xdr:rowOff>143905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D718EB-12C5-44B7-A0C1-05283637D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470494" cy="738290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78168</xdr:colOff>
      <xdr:row>37</xdr:row>
      <xdr:rowOff>162858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6F8DDB-6239-4D21-A4F9-826932601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098968" cy="668748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23</xdr:col>
      <xdr:colOff>106747</xdr:colOff>
      <xdr:row>44</xdr:row>
      <xdr:rowOff>29563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ADD2C9-4305-4C4A-82C2-5B57CEFDC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4127547" cy="70780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R28" sqref="R2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240</v>
      </c>
      <c r="C2" s="4">
        <f>B2*1.2</f>
        <v>288</v>
      </c>
      <c r="D2" s="4">
        <f t="shared" ref="D2:D13" si="2">C2*1.2</f>
        <v>345.59999999999997</v>
      </c>
      <c r="E2" s="5">
        <f t="shared" ref="E2:E13" si="3">R2</f>
        <v>2700000</v>
      </c>
      <c r="F2" s="15">
        <f t="shared" ref="F2:F13" si="4">ROUND((E2/B2),0)</f>
        <v>11250</v>
      </c>
      <c r="G2" s="10">
        <f t="shared" ref="G2:G13" si="5">ROUND((E2/C2),0)</f>
        <v>9375</v>
      </c>
      <c r="H2" s="10">
        <f t="shared" ref="H2:H13" si="6">ROUND((E2/D2),0)</f>
        <v>7813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240</v>
      </c>
      <c r="R2" s="2">
        <v>2700000</v>
      </c>
      <c r="S2" s="8"/>
      <c r="T2" s="8"/>
    </row>
    <row r="3" spans="1:20" x14ac:dyDescent="0.25">
      <c r="A3" s="4">
        <f t="shared" si="0"/>
        <v>0</v>
      </c>
      <c r="B3" s="4">
        <f t="shared" si="1"/>
        <v>240</v>
      </c>
      <c r="C3" s="4">
        <f t="shared" ref="C3:C15" si="9">B3*1.2</f>
        <v>288</v>
      </c>
      <c r="D3" s="4">
        <f t="shared" si="2"/>
        <v>345.59999999999997</v>
      </c>
      <c r="E3" s="16">
        <f t="shared" si="3"/>
        <v>2850000</v>
      </c>
      <c r="F3" s="15">
        <f t="shared" si="4"/>
        <v>11875</v>
      </c>
      <c r="G3" s="10">
        <f t="shared" si="5"/>
        <v>9896</v>
      </c>
      <c r="H3" s="10">
        <f t="shared" si="6"/>
        <v>8247</v>
      </c>
      <c r="I3" s="10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240</v>
      </c>
      <c r="R3" s="2">
        <v>2850000</v>
      </c>
      <c r="S3" s="8"/>
      <c r="T3" s="8"/>
    </row>
    <row r="4" spans="1:20" x14ac:dyDescent="0.25">
      <c r="A4" s="4">
        <f t="shared" si="0"/>
        <v>0</v>
      </c>
      <c r="B4" s="4">
        <f t="shared" si="1"/>
        <v>233.33333333333334</v>
      </c>
      <c r="C4" s="4">
        <f t="shared" si="9"/>
        <v>280</v>
      </c>
      <c r="D4" s="4">
        <f t="shared" si="2"/>
        <v>336</v>
      </c>
      <c r="E4" s="16">
        <f t="shared" si="3"/>
        <v>2600000</v>
      </c>
      <c r="F4" s="15">
        <f t="shared" si="4"/>
        <v>11143</v>
      </c>
      <c r="G4" s="10">
        <f t="shared" si="5"/>
        <v>9286</v>
      </c>
      <c r="H4" s="10">
        <f t="shared" si="6"/>
        <v>7738</v>
      </c>
      <c r="I4" s="10" t="e">
        <f>#REF!</f>
        <v>#REF!</v>
      </c>
      <c r="J4" s="4">
        <f t="shared" si="7"/>
        <v>0</v>
      </c>
      <c r="O4">
        <v>0</v>
      </c>
      <c r="P4">
        <v>280</v>
      </c>
      <c r="Q4">
        <f t="shared" ref="Q4:Q12" si="10">P4/1.2</f>
        <v>233.33333333333334</v>
      </c>
      <c r="R4" s="2">
        <v>2600000</v>
      </c>
      <c r="S4" s="8"/>
      <c r="T4" s="8"/>
    </row>
    <row r="5" spans="1:20" x14ac:dyDescent="0.25">
      <c r="A5" s="4">
        <f t="shared" si="0"/>
        <v>0</v>
      </c>
      <c r="B5" s="4">
        <f t="shared" si="1"/>
        <v>240</v>
      </c>
      <c r="C5" s="4">
        <f t="shared" si="9"/>
        <v>288</v>
      </c>
      <c r="D5" s="4">
        <f t="shared" si="2"/>
        <v>345.59999999999997</v>
      </c>
      <c r="E5" s="16">
        <f t="shared" si="3"/>
        <v>2550000</v>
      </c>
      <c r="F5" s="15">
        <f t="shared" si="4"/>
        <v>10625</v>
      </c>
      <c r="G5" s="10">
        <f t="shared" si="5"/>
        <v>8854</v>
      </c>
      <c r="H5" s="10">
        <f t="shared" si="6"/>
        <v>7378</v>
      </c>
      <c r="I5" s="10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240</v>
      </c>
      <c r="R5" s="2">
        <v>2550000</v>
      </c>
      <c r="S5" s="8"/>
      <c r="T5" s="8"/>
    </row>
    <row r="6" spans="1:20" x14ac:dyDescent="0.25">
      <c r="A6" s="4">
        <f t="shared" si="0"/>
        <v>0</v>
      </c>
      <c r="B6" s="4">
        <f t="shared" si="1"/>
        <v>248</v>
      </c>
      <c r="C6" s="4">
        <f t="shared" si="9"/>
        <v>297.59999999999997</v>
      </c>
      <c r="D6" s="4">
        <f t="shared" si="2"/>
        <v>357.11999999999995</v>
      </c>
      <c r="E6" s="16">
        <f t="shared" si="3"/>
        <v>3100000</v>
      </c>
      <c r="F6" s="10">
        <f t="shared" si="4"/>
        <v>12500</v>
      </c>
      <c r="G6" s="10">
        <f t="shared" si="5"/>
        <v>10417</v>
      </c>
      <c r="H6" s="10">
        <f t="shared" si="6"/>
        <v>8681</v>
      </c>
      <c r="I6" s="10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248</v>
      </c>
      <c r="R6" s="2">
        <v>3100000</v>
      </c>
      <c r="S6" s="8"/>
      <c r="T6" s="8"/>
    </row>
    <row r="7" spans="1:20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16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10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 t="shared" si="10"/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16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10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16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10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16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10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8" spans="7:24" x14ac:dyDescent="0.25">
      <c r="G18" t="s">
        <v>15</v>
      </c>
      <c r="H18">
        <v>240</v>
      </c>
    </row>
    <row r="19" spans="7:24" x14ac:dyDescent="0.25">
      <c r="G19" t="s">
        <v>14</v>
      </c>
      <c r="H19">
        <v>324</v>
      </c>
      <c r="I19">
        <f>H19/H18</f>
        <v>1.35</v>
      </c>
    </row>
    <row r="20" spans="7:24" x14ac:dyDescent="0.25">
      <c r="G20" t="s">
        <v>16</v>
      </c>
      <c r="H20">
        <v>11000</v>
      </c>
    </row>
    <row r="21" spans="7:24" x14ac:dyDescent="0.25">
      <c r="G21" t="s">
        <v>17</v>
      </c>
      <c r="H21">
        <f>H20*H18</f>
        <v>2640000</v>
      </c>
    </row>
    <row r="22" spans="7:24" x14ac:dyDescent="0.25">
      <c r="G22" s="6"/>
      <c r="H22" s="6"/>
    </row>
    <row r="24" spans="7:24" x14ac:dyDescent="0.25">
      <c r="G24" t="s">
        <v>18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19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2024-02-09T05:14:03Z</dcterms:modified>
</cp:coreProperties>
</file>