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D9F97A0-CC73-41ED-BEC2-EFB4C9C848E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6" i="1" l="1"/>
  <c r="B35" i="1"/>
  <c r="B20" i="1"/>
  <c r="E5" i="1"/>
  <c r="F6" i="1"/>
  <c r="H5" i="1"/>
  <c r="G5" i="1"/>
  <c r="F5" i="1"/>
  <c r="J32" i="1" l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J27" i="1" l="1"/>
  <c r="K3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  <c r="B18" i="1"/>
  <c r="B21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<sst xmlns="http://schemas.openxmlformats.org/spreadsheetml/2006/main" count="31" uniqueCount="29">
  <si>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</si>
  <si>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</si>
  <si>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</si>
  <si>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</si>
  <si>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</si>
  <si>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</si>
  <si>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</si>
  <si>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</si>
  <si>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</si>
  <si>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</si>
  <si>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</si>
  <si>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</si>
  <si>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</si>
  <si>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</si>
  <si>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</si>
  <si>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</si>
  <si>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</si>
  <si>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</si>
  <si>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</si>
  <si>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</si>
  <si>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</si>
  <si>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</si>
  <si>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</si>
  <si>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</si>
  <si>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area</t>
  </si>
  <si>
    <t>Balcony</t>
  </si>
  <si>
    <t>RV</t>
  </si>
  <si>
    <t>DV</t>
  </si>
  <si>
    <t>DB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</si>
</sst>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0" xfId="0" applyFill="1"/>
    <xf numFmtId="0" fontId="0" fillId="5" borderId="1" xfId="0" applyFill="1" applyBorder="1"/>
    <xf numFmtId="43" fontId="3" fillId="5" borderId="0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324576</xdr:colOff>
      <xdr:row>39</xdr:row>
      <xdr:rowOff>162985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828986-1513-4B36-B303-D1754CBB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01376" cy="759248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18</xdr:col>
      <xdr:colOff>29345</xdr:colOff>
      <xdr:row>42</xdr:row>
      <xdr:rowOff>10616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056CD7-890B-43E5-B163-331568A3B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515745" cy="7821116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</xdr:row>
      <xdr:rowOff>0</xdr:rowOff>
    </xdr:from>
    <xdr:to>
      <xdr:col>35</xdr:col>
      <xdr:colOff>106151</xdr:colOff>
      <xdr:row>38</xdr:row>
      <xdr:rowOff>181984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299B97B-E5E2-4A08-8C99-C8950968E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2400" y="190500"/>
          <a:ext cx="9859751" cy="7230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421030</xdr:colOff>
      <xdr:row>43</xdr:row>
      <xdr:rowOff>48775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CECA9E-C596-4DB2-98D5-CCF15F924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32230" cy="8240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601775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19D23F-FF16-416B-A8F2-CDA027281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84175" cy="8116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373314</xdr:colOff>
      <xdr:row>42</xdr:row>
      <xdr:rowOff>134485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D3E398-3498-4981-9F06-984544775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74914" cy="81354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449609</xdr:colOff>
      <xdr:row>42</xdr:row>
      <xdr:rowOff>172591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133FF8-7956-4A20-9A26-4D4B01911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60809" cy="8173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E16" sqref="E16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7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9000</v>
      </c>
      <c r="C3" s="47"/>
      <c r="D3" s="42"/>
      <c r="E3" s="13"/>
      <c r="F3" s="5">
        <v>2024</v>
      </c>
      <c r="G3" s="7">
        <v>2023</v>
      </c>
      <c r="H3" s="8">
        <f>G3-F3</f>
        <v>-1</v>
      </c>
      <c r="I3" s="6"/>
      <c r="L3" s="5"/>
      <c r="M3" s="7"/>
      <c r="N3" s="8"/>
      <c r="O3" s="6"/>
    </row>
    <row r="4" spans="1:15" ht="33" x14ac:dyDescent="0.3">
      <c r="A4" s="35" t="s">
        <v>1</v>
      </c>
      <c r="B4" s="47">
        <v>2600</v>
      </c>
      <c r="C4" s="47"/>
      <c r="D4" s="42"/>
      <c r="E4" s="13"/>
      <c r="F4" s="72" t="s">
        <v>24</v>
      </c>
      <c r="G4" s="73" t="s">
        <v>25</v>
      </c>
      <c r="H4" s="8" t="s">
        <v>28</v>
      </c>
      <c r="I4" s="6"/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6400</v>
      </c>
      <c r="C5" s="47"/>
      <c r="D5" s="42"/>
      <c r="E5" s="22">
        <f>56.32*10.764</f>
        <v>606.22847999999999</v>
      </c>
      <c r="F5" s="74">
        <f>51.2*10.764</f>
        <v>551.11680000000001</v>
      </c>
      <c r="G5" s="75">
        <f>2.91*10.764</f>
        <v>31.323239999999998</v>
      </c>
      <c r="H5" s="29">
        <f>2.14*10.764</f>
        <v>23.034960000000002</v>
      </c>
      <c r="I5" s="50"/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2600</v>
      </c>
      <c r="C6" s="47"/>
      <c r="D6" s="42"/>
      <c r="E6" s="62"/>
      <c r="F6" s="62">
        <f>F5+G5+H5</f>
        <v>605.47499999999991</v>
      </c>
      <c r="G6" s="27"/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0</v>
      </c>
      <c r="C7" s="36"/>
      <c r="D7" s="58"/>
      <c r="E7" s="52"/>
      <c r="F7" s="22"/>
      <c r="G7" s="27"/>
      <c r="H7" s="27"/>
      <c r="I7" s="19"/>
      <c r="J7" s="19"/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60</v>
      </c>
      <c r="C8" s="36"/>
      <c r="D8" s="59"/>
      <c r="E8" s="53"/>
      <c r="F8" s="22"/>
      <c r="G8" s="28"/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8"/>
      <c r="E9" s="52"/>
      <c r="F9" s="54"/>
      <c r="G9" s="49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D10" s="58"/>
      <c r="E10" s="52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</v>
      </c>
      <c r="C11" s="48"/>
      <c r="D11" s="60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0</v>
      </c>
      <c r="C12" s="47"/>
      <c r="D12" s="61"/>
      <c r="E12" s="1"/>
      <c r="F12" s="13"/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2600</v>
      </c>
      <c r="C13" s="47"/>
      <c r="D13" s="61"/>
      <c r="E13" s="1"/>
      <c r="F13" s="13"/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6400</v>
      </c>
      <c r="C14" s="47"/>
      <c r="D14" s="42"/>
      <c r="E14" s="13"/>
      <c r="F14" s="16"/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9000</v>
      </c>
      <c r="C15" s="47"/>
      <c r="D15" s="42"/>
      <c r="E15" s="13"/>
      <c r="F15" s="16"/>
      <c r="G15" s="30"/>
      <c r="H15" s="28"/>
      <c r="I15" s="16"/>
      <c r="J15" s="16"/>
      <c r="K15" s="16"/>
      <c r="L15" s="16"/>
      <c r="M15" s="14"/>
      <c r="N15" s="8"/>
      <c r="O15" s="6"/>
    </row>
    <row r="16" spans="1:15" ht="16.5" x14ac:dyDescent="0.3">
      <c r="A16" s="34" t="s">
        <v>23</v>
      </c>
      <c r="B16" s="37">
        <v>605</v>
      </c>
      <c r="C16" s="37"/>
      <c r="D16" s="38"/>
      <c r="E16" s="13"/>
      <c r="F16" s="28"/>
      <c r="G16" s="31"/>
      <c r="H16" s="27"/>
      <c r="I16" s="50"/>
      <c r="L16" s="5"/>
      <c r="N16" s="11"/>
      <c r="O16" s="6"/>
    </row>
    <row r="17" spans="1:15" ht="16.5" x14ac:dyDescent="0.3">
      <c r="A17" s="34" t="s">
        <v>11</v>
      </c>
      <c r="B17" s="39">
        <f>B15*B16</f>
        <v>5445000</v>
      </c>
      <c r="C17" s="39"/>
      <c r="D17" s="40"/>
      <c r="E17" s="13"/>
      <c r="F17" s="28"/>
      <c r="G17" s="28"/>
      <c r="H17" s="27"/>
      <c r="I17" s="50"/>
      <c r="L17" s="5"/>
      <c r="N17" s="27"/>
      <c r="O17" s="50"/>
    </row>
    <row r="18" spans="1:15" ht="16.5" x14ac:dyDescent="0.3">
      <c r="A18" s="34" t="s">
        <v>26</v>
      </c>
      <c r="B18" s="39">
        <f>B17*0.9</f>
        <v>4900500</v>
      </c>
      <c r="C18" s="39"/>
      <c r="D18" s="40"/>
      <c r="E18" s="13"/>
      <c r="F18" s="28"/>
      <c r="G18" s="28"/>
      <c r="H18" s="27"/>
      <c r="I18" s="50"/>
      <c r="N18" s="27"/>
      <c r="O18" s="13"/>
    </row>
    <row r="19" spans="1:15" ht="16.5" x14ac:dyDescent="0.3">
      <c r="A19" s="34" t="s">
        <v>27</v>
      </c>
      <c r="B19" s="39">
        <f>B17*0.8</f>
        <v>4356000</v>
      </c>
      <c r="C19" s="39"/>
      <c r="D19" s="40"/>
      <c r="E19" s="13"/>
      <c r="F19" s="28"/>
      <c r="G19" s="28"/>
      <c r="H19" s="27"/>
      <c r="I19" s="50"/>
      <c r="N19" s="27"/>
      <c r="O19" s="13"/>
    </row>
    <row r="20" spans="1:15" ht="16.5" x14ac:dyDescent="0.3">
      <c r="A20" s="34" t="s">
        <v>12</v>
      </c>
      <c r="B20" s="41">
        <f>B4*606</f>
        <v>1575600</v>
      </c>
      <c r="C20" s="41"/>
      <c r="D20" s="42"/>
      <c r="E20" s="13"/>
      <c r="F20" s="13"/>
      <c r="G20" s="13"/>
      <c r="I20" s="6"/>
    </row>
    <row r="21" spans="1:15" ht="16.5" x14ac:dyDescent="0.3">
      <c r="A21" s="36" t="s">
        <v>16</v>
      </c>
      <c r="B21" s="51">
        <f>B17*0.03/12</f>
        <v>13612.5</v>
      </c>
      <c r="C21" s="41"/>
      <c r="D21" s="41"/>
      <c r="E21" s="13"/>
    </row>
    <row r="22" spans="1:15" x14ac:dyDescent="0.25">
      <c r="B22" s="24"/>
      <c r="C22" s="24"/>
    </row>
    <row r="23" spans="1:15" x14ac:dyDescent="0.25">
      <c r="B23" s="24"/>
      <c r="C23" s="2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610</v>
      </c>
      <c r="D27" s="55"/>
      <c r="E27" s="55"/>
      <c r="F27" s="20">
        <v>5229000</v>
      </c>
      <c r="G27" s="56">
        <f t="shared" ref="G27:G33" si="0">F27/C27</f>
        <v>8572.1311475409839</v>
      </c>
      <c r="H27" s="22" t="e">
        <f>F27/D27</f>
        <v>#DIV/0!</v>
      </c>
      <c r="I27" s="22" t="e">
        <f t="shared" ref="I27:I33" si="1">F27/B27</f>
        <v>#DIV/0!</v>
      </c>
      <c r="J27" s="20">
        <f t="shared" ref="J27:J32" si="2">D27/C27</f>
        <v>0</v>
      </c>
      <c r="K27" s="33"/>
    </row>
    <row r="28" spans="1:15" ht="17.25" x14ac:dyDescent="0.3">
      <c r="B28" s="21"/>
      <c r="C28" s="66">
        <v>586</v>
      </c>
      <c r="D28" s="55"/>
      <c r="E28" s="67"/>
      <c r="F28" s="67">
        <v>5211000</v>
      </c>
      <c r="G28" s="68">
        <f t="shared" si="0"/>
        <v>8892.4914675767923</v>
      </c>
      <c r="H28" s="22" t="e">
        <f>F28/D28</f>
        <v>#DIV/0!</v>
      </c>
      <c r="I28" s="22" t="e">
        <f t="shared" si="1"/>
        <v>#DIV/0!</v>
      </c>
      <c r="J28" s="20">
        <f t="shared" si="2"/>
        <v>0</v>
      </c>
      <c r="K28" s="33"/>
    </row>
    <row r="29" spans="1:15" x14ac:dyDescent="0.25">
      <c r="B29" s="66"/>
      <c r="C29" s="66">
        <v>640</v>
      </c>
      <c r="D29" s="55"/>
      <c r="E29" s="67"/>
      <c r="F29" s="68">
        <v>5700000</v>
      </c>
      <c r="G29" s="68">
        <f t="shared" si="0"/>
        <v>8906.25</v>
      </c>
      <c r="H29" s="22" t="e">
        <f t="shared" ref="H29:H33" si="3">F29/D29</f>
        <v>#DIV/0!</v>
      </c>
      <c r="I29" s="22" t="e">
        <f t="shared" si="1"/>
        <v>#DIV/0!</v>
      </c>
      <c r="J29" s="20">
        <f t="shared" si="2"/>
        <v>0</v>
      </c>
    </row>
    <row r="30" spans="1:15" x14ac:dyDescent="0.25">
      <c r="B30" s="21"/>
      <c r="C30" s="66">
        <v>775</v>
      </c>
      <c r="D30" s="55"/>
      <c r="E30" s="55"/>
      <c r="F30" s="22">
        <v>7700000</v>
      </c>
      <c r="G30" s="56">
        <f t="shared" si="0"/>
        <v>9935.4838709677424</v>
      </c>
      <c r="H30" s="22" t="e">
        <f t="shared" si="3"/>
        <v>#DIV/0!</v>
      </c>
      <c r="I30" s="22" t="e">
        <f t="shared" si="1"/>
        <v>#DIV/0!</v>
      </c>
      <c r="J30" s="20">
        <f t="shared" si="2"/>
        <v>0</v>
      </c>
    </row>
    <row r="31" spans="1:15" x14ac:dyDescent="0.25">
      <c r="C31" s="66"/>
      <c r="D31" s="55"/>
      <c r="F31" s="44"/>
      <c r="G31" s="44" t="e">
        <f t="shared" si="0"/>
        <v>#DIV/0!</v>
      </c>
      <c r="H31" s="22" t="e">
        <f t="shared" si="3"/>
        <v>#DIV/0!</v>
      </c>
      <c r="I31" s="44" t="e">
        <f t="shared" si="1"/>
        <v>#DIV/0!</v>
      </c>
      <c r="J31" s="43" t="e">
        <f t="shared" si="2"/>
        <v>#DIV/0!</v>
      </c>
    </row>
    <row r="32" spans="1:15" x14ac:dyDescent="0.25">
      <c r="D32" s="55"/>
      <c r="F32" s="44"/>
      <c r="G32" s="44" t="e">
        <f t="shared" si="0"/>
        <v>#DIV/0!</v>
      </c>
      <c r="H32" s="44" t="e">
        <f t="shared" si="3"/>
        <v>#DIV/0!</v>
      </c>
      <c r="I32" s="44" t="e">
        <f t="shared" si="1"/>
        <v>#DIV/0!</v>
      </c>
      <c r="J32" s="43" t="e">
        <f t="shared" si="2"/>
        <v>#DIV/0!</v>
      </c>
    </row>
    <row r="33" spans="1:12" x14ac:dyDescent="0.25">
      <c r="F33" s="43"/>
      <c r="G33" s="44" t="e">
        <f t="shared" si="0"/>
        <v>#DIV/0!</v>
      </c>
      <c r="H33" s="44" t="e">
        <f t="shared" si="3"/>
        <v>#DIV/0!</v>
      </c>
      <c r="I33" s="44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9">
        <f>54.3*10.764</f>
        <v>584.48519999999996</v>
      </c>
      <c r="C35" s="69">
        <v>5350000</v>
      </c>
      <c r="D35" s="70">
        <f>C35/B35</f>
        <v>9153.3540969044225</v>
      </c>
      <c r="E35" s="70">
        <v>321000</v>
      </c>
      <c r="F35" s="70">
        <v>30000</v>
      </c>
      <c r="G35" s="71">
        <f>F35+E35+C35</f>
        <v>5701000</v>
      </c>
      <c r="H35">
        <f>G35/B35</f>
        <v>9753.8825619536656</v>
      </c>
      <c r="I35" s="13" t="e">
        <f>G35/#REF!</f>
        <v>#REF!</v>
      </c>
      <c r="K35">
        <f>A35+B35</f>
        <v>584.48519999999996</v>
      </c>
      <c r="L35">
        <f>G35/K35</f>
        <v>9753.8825619536656</v>
      </c>
    </row>
    <row r="36" spans="1:12" x14ac:dyDescent="0.25">
      <c r="B36" s="17">
        <f>78*10.764</f>
        <v>839.59199999999998</v>
      </c>
      <c r="C36" s="17">
        <v>8179100</v>
      </c>
      <c r="D36">
        <f>C36/B36</f>
        <v>9741.7555193474927</v>
      </c>
      <c r="E36">
        <v>409000</v>
      </c>
      <c r="F36" s="70">
        <v>30000</v>
      </c>
      <c r="G36" s="13">
        <f>F36+E36+C36</f>
        <v>8618100</v>
      </c>
      <c r="H36">
        <f>G36/B36</f>
        <v>10264.628533859302</v>
      </c>
      <c r="I36" s="13" t="e">
        <f>G36/#REF!</f>
        <v>#REF!</v>
      </c>
      <c r="J36" t="e">
        <f>G36/A36</f>
        <v>#DIV/0!</v>
      </c>
    </row>
    <row r="37" spans="1:12" x14ac:dyDescent="0.25">
      <c r="D37" t="e">
        <f>C37/B37</f>
        <v>#DIV/0!</v>
      </c>
      <c r="E37">
        <v>245000</v>
      </c>
      <c r="F37">
        <v>30000</v>
      </c>
      <c r="G37" s="13">
        <f>F37+E37+C37</f>
        <v>275000</v>
      </c>
      <c r="H37" t="e">
        <f>G37/B37</f>
        <v>#DIV/0!</v>
      </c>
    </row>
    <row r="38" spans="1:12" ht="15.75" x14ac:dyDescent="0.25">
      <c r="A38" s="15"/>
      <c r="D38" t="e">
        <f>C38/B38</f>
        <v>#DIV/0!</v>
      </c>
      <c r="E38">
        <v>392000</v>
      </c>
      <c r="F38">
        <v>30000</v>
      </c>
      <c r="G38" s="13">
        <f>F38+E38+C38</f>
        <v>422000</v>
      </c>
      <c r="H38" t="e">
        <f>G38/B38</f>
        <v>#DIV/0!</v>
      </c>
    </row>
    <row r="39" spans="1:12" ht="15.75" x14ac:dyDescent="0.25">
      <c r="A39" s="15"/>
      <c r="B39" s="63"/>
      <c r="C39" s="63"/>
      <c r="D39" s="64" t="e">
        <f>C39/B39</f>
        <v>#DIV/0!</v>
      </c>
      <c r="E39" s="64">
        <v>210000</v>
      </c>
      <c r="F39" s="64">
        <v>30000</v>
      </c>
      <c r="G39" s="65">
        <f>F39+E39+C39</f>
        <v>240000</v>
      </c>
      <c r="H39" s="64" t="e">
        <f>G39/B39</f>
        <v>#DIV/0!</v>
      </c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T2" sqref="T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0BAA2-BF0D-4FDD-BE9A-8CEFC448128A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FE4EE-7BEE-4CB1-840C-EDC1006B50A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0B76-A82B-4923-B82C-495B190CB4A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2024-02-09T11:49:36Z</dcterms:modified>
</cp:coreProperties>
</file>