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E7E4995-4C94-4A87-921A-5A17D07CAD0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F6" i="1"/>
  <c r="E6" i="1"/>
  <c r="G5" i="1"/>
  <c r="F5" i="1"/>
  <c r="H5" i="1"/>
  <c r="E5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J27" i="1" l="1"/>
  <c r="K35" i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B18" i="1"/>
  <c r="B21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<sst xmlns="http://schemas.openxmlformats.org/spreadsheetml/2006/main" count="30" uniqueCount="28">
  <si>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</si>
  <si>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</si>
  <si>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</si>
  <si>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</si>
  <si>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</si>
  <si>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</si>
  <si>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</si>
  <si>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</si>
  <si>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</si>
  <si>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</si>
  <si>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</si>
  <si>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</si>
  <si>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</si>
  <si>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</si>
  <si>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</si>
  <si>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</si>
  <si>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</si>
  <si>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</si>
  <si>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</si>
  <si>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</si>
  <si>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</si>
  <si>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</si>
  <si>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</si>
  <si>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</si>
  <si>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area</t>
  </si>
  <si>
    <t>Balcony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</si>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</sst>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0" fillId="2" borderId="1" xfId="0" applyFill="1" applyBorder="1"/>
    <xf numFmtId="43" fontId="0" fillId="2" borderId="1" xfId="0" applyNumberFormat="1" applyFill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0" applyNumberFormat="1" applyBorder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7" fillId="4" borderId="0" xfId="0" applyFont="1" applyFill="1"/>
    <xf numFmtId="0" fontId="0" fillId="4" borderId="0" xfId="0" applyFill="1"/>
    <xf numFmtId="43" fontId="0" fillId="4" borderId="0" xfId="0" applyNumberFormat="1" applyFill="1"/>
    <xf numFmtId="0" fontId="0" fillId="5" borderId="5" xfId="0" applyFill="1" applyBorder="1" applyAlignment="1">
      <alignment wrapText="1"/>
    </xf>
    <xf numFmtId="0" fontId="0" fillId="5" borderId="0" xfId="0" applyFill="1"/>
    <xf numFmtId="0" fontId="0" fillId="5" borderId="1" xfId="0" applyFill="1" applyBorder="1"/>
    <xf numFmtId="43" fontId="3" fillId="5" borderId="0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28</xdr:col>
      <xdr:colOff>78589</xdr:colOff>
      <xdr:row>42</xdr:row>
      <xdr:rowOff>86854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A6C7D1-2F67-4443-A8D4-AD2440503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7118814" cy="8087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116018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69A62A-52F6-488B-AA7B-2ABDA3D0A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08018" cy="843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173431</xdr:colOff>
      <xdr:row>45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C5AB7C-F363-466C-A162-0B1E6703B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8592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306204</xdr:colOff>
      <xdr:row>38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1B0B5-722C-4C57-BFA1-09CC9210A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59804" cy="7297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306799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D503FE-35FF-4EBA-BC38-00BFFE12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27599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592504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F4FF76-D8CE-453B-A781-0745C83AE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03704" cy="86499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468662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ADE8F-5BFD-4673-8C7B-284BE08B9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79862" cy="85736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220722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FBFD7E-3D8A-41E0-97DE-B0F93798B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03122" cy="8611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10" sqref="F10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5"/>
      <c r="C1" s="23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4"/>
      <c r="B2" s="46"/>
      <c r="C2" s="46"/>
      <c r="D2" s="57"/>
      <c r="E2" s="17"/>
      <c r="F2" t="s">
        <v>13</v>
      </c>
      <c r="I2" s="6"/>
      <c r="L2" s="5"/>
      <c r="O2" s="6"/>
    </row>
    <row r="3" spans="1:15" ht="16.5" x14ac:dyDescent="0.3">
      <c r="A3" s="34" t="s">
        <v>0</v>
      </c>
      <c r="B3" s="47">
        <v>15000</v>
      </c>
      <c r="C3" s="47"/>
      <c r="D3" s="42"/>
      <c r="E3" s="13"/>
      <c r="F3" s="5">
        <v>2024</v>
      </c>
      <c r="G3" s="7">
        <v>2023</v>
      </c>
      <c r="H3" s="8">
        <f>G3-F3</f>
        <v>-1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7">
        <v>2800</v>
      </c>
      <c r="C4" s="47"/>
      <c r="D4" s="42"/>
      <c r="E4" s="13"/>
      <c r="F4" s="72" t="s">
        <v>24</v>
      </c>
      <c r="G4" s="73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4" t="s">
        <v>2</v>
      </c>
      <c r="B5" s="47">
        <f>B3-B4</f>
        <v>12200</v>
      </c>
      <c r="C5" s="47"/>
      <c r="D5" s="42"/>
      <c r="E5" s="22">
        <f>F5*1.1</f>
        <v>969.13674000000003</v>
      </c>
      <c r="F5" s="74">
        <f>81.85*10.764</f>
        <v>881.03339999999992</v>
      </c>
      <c r="G5" s="75">
        <f>10.13*10.764</f>
        <v>109.03932</v>
      </c>
      <c r="H5" s="29">
        <f>64.48*10.764</f>
        <v>694.06272000000001</v>
      </c>
      <c r="I5" s="50"/>
      <c r="J5">
        <f>J4/10.764</f>
        <v>2596.711259754738</v>
      </c>
      <c r="L5" s="5"/>
      <c r="M5" s="7"/>
      <c r="N5" s="8"/>
      <c r="O5" s="6"/>
    </row>
    <row r="6" spans="1:15" ht="16.5" x14ac:dyDescent="0.3">
      <c r="A6" s="34" t="s">
        <v>3</v>
      </c>
      <c r="B6" s="47">
        <f>B4</f>
        <v>2800</v>
      </c>
      <c r="C6" s="47"/>
      <c r="D6" s="42"/>
      <c r="E6" s="62">
        <f>90.03*10.764</f>
        <v>969.08291999999994</v>
      </c>
      <c r="F6" s="62">
        <f>F5+G5</f>
        <v>990.07271999999989</v>
      </c>
      <c r="G6" s="27"/>
      <c r="H6" s="29"/>
      <c r="I6" s="18"/>
      <c r="J6" s="19"/>
      <c r="L6" s="5"/>
      <c r="M6" s="7"/>
      <c r="N6" s="8"/>
      <c r="O6" s="6"/>
    </row>
    <row r="7" spans="1:15" ht="16.5" x14ac:dyDescent="0.3">
      <c r="A7" s="34" t="s">
        <v>4</v>
      </c>
      <c r="B7" s="36">
        <v>0</v>
      </c>
      <c r="C7" s="36"/>
      <c r="D7" s="58"/>
      <c r="E7" s="52"/>
      <c r="F7" s="22"/>
      <c r="G7" s="27"/>
      <c r="H7" s="27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4" t="s">
        <v>5</v>
      </c>
      <c r="B8" s="36">
        <f>B9-B7</f>
        <v>60</v>
      </c>
      <c r="C8" s="36"/>
      <c r="D8" s="59"/>
      <c r="E8" s="53"/>
      <c r="F8" s="22"/>
      <c r="G8" s="28"/>
      <c r="H8" s="27"/>
      <c r="I8" s="19"/>
      <c r="J8" s="19"/>
      <c r="L8" s="5"/>
      <c r="M8" s="10"/>
      <c r="N8" s="11"/>
      <c r="O8" s="6"/>
    </row>
    <row r="9" spans="1:15" ht="16.5" x14ac:dyDescent="0.3">
      <c r="A9" s="34" t="s">
        <v>6</v>
      </c>
      <c r="B9" s="36">
        <v>60</v>
      </c>
      <c r="C9" s="36"/>
      <c r="D9" s="58"/>
      <c r="E9" s="52"/>
      <c r="F9" s="54"/>
      <c r="G9" s="49"/>
      <c r="H9" s="28"/>
      <c r="I9" s="19"/>
      <c r="J9" s="19"/>
      <c r="K9" s="16"/>
      <c r="L9" s="16"/>
      <c r="M9" s="14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D10" s="58"/>
      <c r="E10" s="52"/>
      <c r="F10" s="22"/>
      <c r="G10" s="26"/>
      <c r="H10" s="28"/>
      <c r="I10" s="19"/>
      <c r="J10" s="19"/>
      <c r="K10" s="16"/>
      <c r="L10" s="16"/>
      <c r="M10" s="14"/>
      <c r="N10" s="11"/>
      <c r="O10" s="6"/>
    </row>
    <row r="11" spans="1:15" ht="16.5" x14ac:dyDescent="0.3">
      <c r="A11" s="34"/>
      <c r="B11" s="48">
        <f>B10%</f>
        <v>0</v>
      </c>
      <c r="C11" s="48"/>
      <c r="D11" s="60"/>
      <c r="E11" s="32"/>
      <c r="F11" s="13"/>
      <c r="G11" s="27"/>
      <c r="H11" s="28"/>
      <c r="I11" s="19"/>
      <c r="J11" s="19"/>
      <c r="K11" s="16"/>
      <c r="L11" s="16"/>
      <c r="M11" s="14"/>
      <c r="N11" s="12"/>
      <c r="O11" s="6"/>
    </row>
    <row r="12" spans="1:15" ht="16.5" x14ac:dyDescent="0.3">
      <c r="A12" s="34" t="s">
        <v>8</v>
      </c>
      <c r="B12" s="47">
        <f>B6*B11</f>
        <v>0</v>
      </c>
      <c r="C12" s="47"/>
      <c r="D12" s="61"/>
      <c r="E12" s="1"/>
      <c r="F12" s="13"/>
      <c r="G12" s="27"/>
      <c r="H12" s="28"/>
      <c r="I12" s="25"/>
      <c r="J12" s="19"/>
      <c r="K12" s="16"/>
      <c r="L12" s="16"/>
      <c r="M12" s="14"/>
      <c r="N12" s="8"/>
      <c r="O12" s="6"/>
    </row>
    <row r="13" spans="1:15" ht="16.5" x14ac:dyDescent="0.3">
      <c r="A13" s="34" t="s">
        <v>9</v>
      </c>
      <c r="B13" s="47">
        <f>B6-B12</f>
        <v>2800</v>
      </c>
      <c r="C13" s="47"/>
      <c r="D13" s="61"/>
      <c r="E13" s="1"/>
      <c r="F13" s="13"/>
      <c r="G13" s="28"/>
      <c r="H13" s="28"/>
      <c r="I13" s="19"/>
      <c r="J13" s="19"/>
      <c r="K13" s="16"/>
      <c r="L13" s="16"/>
      <c r="M13" s="14"/>
      <c r="N13" s="8"/>
      <c r="O13" s="6"/>
    </row>
    <row r="14" spans="1:15" ht="16.5" x14ac:dyDescent="0.3">
      <c r="A14" s="34" t="s">
        <v>2</v>
      </c>
      <c r="B14" s="47">
        <f>B5</f>
        <v>12200</v>
      </c>
      <c r="C14" s="47"/>
      <c r="D14" s="42"/>
      <c r="E14" s="13"/>
      <c r="F14" s="16"/>
      <c r="H14" s="28"/>
      <c r="I14" s="19"/>
      <c r="J14" s="19"/>
      <c r="K14" s="16"/>
      <c r="L14" s="16"/>
      <c r="M14" s="14"/>
      <c r="N14" s="8"/>
      <c r="O14" s="6"/>
    </row>
    <row r="15" spans="1:15" ht="16.5" x14ac:dyDescent="0.3">
      <c r="A15" s="34" t="s">
        <v>10</v>
      </c>
      <c r="B15" s="47">
        <f>B14+B13</f>
        <v>15000</v>
      </c>
      <c r="C15" s="47"/>
      <c r="D15" s="42"/>
      <c r="E15" s="13"/>
      <c r="F15" s="16"/>
      <c r="G15" s="30"/>
      <c r="H15" s="28"/>
      <c r="I15" s="16"/>
      <c r="J15" s="16"/>
      <c r="K15" s="16"/>
      <c r="L15" s="16"/>
      <c r="M15" s="14"/>
      <c r="N15" s="8"/>
      <c r="O15" s="6"/>
    </row>
    <row r="16" spans="1:15" ht="16.5" x14ac:dyDescent="0.3">
      <c r="A16" s="34" t="s">
        <v>23</v>
      </c>
      <c r="B16" s="37">
        <v>990</v>
      </c>
      <c r="C16" s="37"/>
      <c r="D16" s="38"/>
      <c r="E16" s="13"/>
      <c r="F16" s="28"/>
      <c r="G16" s="31"/>
      <c r="H16" s="27"/>
      <c r="I16" s="50"/>
      <c r="L16" s="5"/>
      <c r="N16" s="11"/>
      <c r="O16" s="6"/>
    </row>
    <row r="17" spans="1:15" ht="16.5" x14ac:dyDescent="0.3">
      <c r="A17" s="34" t="s">
        <v>11</v>
      </c>
      <c r="B17" s="39">
        <f>B15*B16</f>
        <v>14850000</v>
      </c>
      <c r="C17" s="39"/>
      <c r="D17" s="40"/>
      <c r="E17" s="13"/>
      <c r="F17" s="28"/>
      <c r="G17" s="28"/>
      <c r="H17" s="27"/>
      <c r="I17" s="50"/>
      <c r="L17" s="5"/>
      <c r="N17" s="27"/>
      <c r="O17" s="50"/>
    </row>
    <row r="18" spans="1:15" ht="16.5" x14ac:dyDescent="0.3">
      <c r="A18" s="34" t="s">
        <v>26</v>
      </c>
      <c r="B18" s="39">
        <f>B17*0.9</f>
        <v>13365000</v>
      </c>
      <c r="C18" s="39"/>
      <c r="D18" s="40"/>
      <c r="E18" s="13"/>
      <c r="F18" s="28"/>
      <c r="G18" s="28"/>
      <c r="H18" s="27"/>
      <c r="I18" s="50"/>
      <c r="N18" s="27"/>
      <c r="O18" s="13"/>
    </row>
    <row r="19" spans="1:15" ht="16.5" x14ac:dyDescent="0.3">
      <c r="A19" s="34" t="s">
        <v>27</v>
      </c>
      <c r="B19" s="39">
        <f>B17*0.8</f>
        <v>11880000</v>
      </c>
      <c r="C19" s="39"/>
      <c r="D19" s="40"/>
      <c r="E19" s="13"/>
      <c r="F19" s="28"/>
      <c r="G19" s="28"/>
      <c r="H19" s="27"/>
      <c r="I19" s="50"/>
      <c r="N19" s="27"/>
      <c r="O19" s="13"/>
    </row>
    <row r="20" spans="1:15" ht="16.5" x14ac:dyDescent="0.3">
      <c r="A20" s="34" t="s">
        <v>12</v>
      </c>
      <c r="B20" s="41">
        <f>B4*969</f>
        <v>2713200</v>
      </c>
      <c r="C20" s="41"/>
      <c r="D20" s="42"/>
      <c r="E20" s="13"/>
      <c r="F20" s="13"/>
      <c r="G20" s="13"/>
      <c r="I20" s="6"/>
    </row>
    <row r="21" spans="1:15" ht="16.5" x14ac:dyDescent="0.3">
      <c r="A21" s="36" t="s">
        <v>16</v>
      </c>
      <c r="B21" s="51">
        <f>B17*0.03/12</f>
        <v>37125</v>
      </c>
      <c r="C21" s="41"/>
      <c r="D21" s="41"/>
      <c r="E21" s="13"/>
    </row>
    <row r="22" spans="1:15" x14ac:dyDescent="0.25">
      <c r="B22" s="24"/>
      <c r="C22" s="24"/>
    </row>
    <row r="23" spans="1:15" x14ac:dyDescent="0.25">
      <c r="B23" s="24"/>
      <c r="C23" s="24"/>
    </row>
    <row r="25" spans="1:15" x14ac:dyDescent="0.25">
      <c r="D25" t="s">
        <v>14</v>
      </c>
    </row>
    <row r="26" spans="1:15" x14ac:dyDescent="0.25">
      <c r="B26" s="21" t="s">
        <v>20</v>
      </c>
      <c r="C26" s="21" t="s">
        <v>15</v>
      </c>
      <c r="D26" s="20" t="s">
        <v>21</v>
      </c>
      <c r="E26" s="20"/>
      <c r="F26" s="20" t="s">
        <v>11</v>
      </c>
      <c r="G26" s="20" t="s">
        <v>17</v>
      </c>
      <c r="H26" s="20" t="s">
        <v>18</v>
      </c>
      <c r="I26" s="20" t="s">
        <v>19</v>
      </c>
      <c r="J26" s="20"/>
    </row>
    <row r="27" spans="1:15" ht="17.25" x14ac:dyDescent="0.3">
      <c r="B27" s="21"/>
      <c r="C27" s="21">
        <v>598</v>
      </c>
      <c r="D27" s="55"/>
      <c r="E27" s="55"/>
      <c r="F27" s="20">
        <v>11000000</v>
      </c>
      <c r="G27" s="56">
        <f t="shared" ref="G27:G33" si="0">F27/C27</f>
        <v>18394.648829431437</v>
      </c>
      <c r="H27" s="22" t="e">
        <f>F27/D27</f>
        <v>#DIV/0!</v>
      </c>
      <c r="I27" s="22" t="e">
        <f t="shared" ref="I27:I33" si="1">F27/B27</f>
        <v>#DIV/0!</v>
      </c>
      <c r="J27" s="20">
        <f t="shared" ref="J27:J32" si="2">D27/C27</f>
        <v>0</v>
      </c>
      <c r="K27" s="33"/>
    </row>
    <row r="28" spans="1:15" ht="17.25" x14ac:dyDescent="0.3">
      <c r="B28" s="21"/>
      <c r="C28" s="66">
        <v>680</v>
      </c>
      <c r="D28" s="55"/>
      <c r="E28" s="67"/>
      <c r="F28" s="67">
        <v>12500000</v>
      </c>
      <c r="G28" s="68">
        <f t="shared" si="0"/>
        <v>18382.352941176472</v>
      </c>
      <c r="H28" s="22" t="e">
        <f>F28/D28</f>
        <v>#DIV/0!</v>
      </c>
      <c r="I28" s="22" t="e">
        <f t="shared" si="1"/>
        <v>#DIV/0!</v>
      </c>
      <c r="J28" s="20">
        <f t="shared" si="2"/>
        <v>0</v>
      </c>
      <c r="K28" s="33"/>
    </row>
    <row r="29" spans="1:15" x14ac:dyDescent="0.25">
      <c r="B29" s="66"/>
      <c r="C29" s="66">
        <v>629</v>
      </c>
      <c r="D29" s="55"/>
      <c r="E29" s="67"/>
      <c r="F29" s="68">
        <v>9615000</v>
      </c>
      <c r="G29" s="68">
        <f t="shared" si="0"/>
        <v>15286.16852146264</v>
      </c>
      <c r="H29" s="22" t="e">
        <f t="shared" ref="H29:H33" si="3">F29/D29</f>
        <v>#DIV/0!</v>
      </c>
      <c r="I29" s="22" t="e">
        <f t="shared" si="1"/>
        <v>#DIV/0!</v>
      </c>
      <c r="J29" s="20">
        <f t="shared" si="2"/>
        <v>0</v>
      </c>
    </row>
    <row r="30" spans="1:15" x14ac:dyDescent="0.25">
      <c r="B30" s="21"/>
      <c r="C30" s="66">
        <v>710</v>
      </c>
      <c r="D30" s="55"/>
      <c r="E30" s="55"/>
      <c r="F30" s="22">
        <v>11500000</v>
      </c>
      <c r="G30" s="56">
        <f t="shared" si="0"/>
        <v>16197.183098591549</v>
      </c>
      <c r="H30" s="22" t="e">
        <f t="shared" si="3"/>
        <v>#DIV/0!</v>
      </c>
      <c r="I30" s="22" t="e">
        <f t="shared" si="1"/>
        <v>#DIV/0!</v>
      </c>
      <c r="J30" s="20">
        <f t="shared" si="2"/>
        <v>0</v>
      </c>
    </row>
    <row r="31" spans="1:15" x14ac:dyDescent="0.25">
      <c r="C31" s="66"/>
      <c r="D31" s="55"/>
      <c r="F31" s="44"/>
      <c r="G31" s="44" t="e">
        <f t="shared" si="0"/>
        <v>#DIV/0!</v>
      </c>
      <c r="H31" s="22" t="e">
        <f t="shared" si="3"/>
        <v>#DIV/0!</v>
      </c>
      <c r="I31" s="44" t="e">
        <f t="shared" si="1"/>
        <v>#DIV/0!</v>
      </c>
      <c r="J31" s="43" t="e">
        <f t="shared" si="2"/>
        <v>#DIV/0!</v>
      </c>
    </row>
    <row r="32" spans="1:15" x14ac:dyDescent="0.25">
      <c r="D32" s="55"/>
      <c r="F32" s="44"/>
      <c r="G32" s="44" t="e">
        <f t="shared" si="0"/>
        <v>#DIV/0!</v>
      </c>
      <c r="H32" s="44" t="e">
        <f t="shared" si="3"/>
        <v>#DIV/0!</v>
      </c>
      <c r="I32" s="44" t="e">
        <f t="shared" si="1"/>
        <v>#DIV/0!</v>
      </c>
      <c r="J32" s="43" t="e">
        <f t="shared" si="2"/>
        <v>#DIV/0!</v>
      </c>
    </row>
    <row r="33" spans="1:12" x14ac:dyDescent="0.25">
      <c r="F33" s="43"/>
      <c r="G33" s="44" t="e">
        <f t="shared" si="0"/>
        <v>#DIV/0!</v>
      </c>
      <c r="H33" s="44" t="e">
        <f t="shared" si="3"/>
        <v>#DIV/0!</v>
      </c>
      <c r="I33" s="44" t="e">
        <f t="shared" si="1"/>
        <v>#DIV/0!</v>
      </c>
    </row>
    <row r="34" spans="1:12" x14ac:dyDescent="0.25">
      <c r="B34" s="17" t="s">
        <v>22</v>
      </c>
    </row>
    <row r="35" spans="1:12" x14ac:dyDescent="0.25">
      <c r="B35" s="69"/>
      <c r="C35" s="69"/>
      <c r="D35" s="70" t="e">
        <f>C35/B35</f>
        <v>#DIV/0!</v>
      </c>
      <c r="E35" s="70">
        <v>297500</v>
      </c>
      <c r="F35" s="70">
        <v>30000</v>
      </c>
      <c r="G35" s="71">
        <f>F35+E35+C35</f>
        <v>327500</v>
      </c>
      <c r="H35" t="e">
        <f>G35/B35</f>
        <v>#DIV/0!</v>
      </c>
      <c r="I35" s="13" t="e">
        <f>G35/#REF!</f>
        <v>#REF!</v>
      </c>
      <c r="K35">
        <f>A35+B35</f>
        <v>0</v>
      </c>
      <c r="L35" t="e">
        <f>G35/K35</f>
        <v>#DIV/0!</v>
      </c>
    </row>
    <row r="36" spans="1:12" x14ac:dyDescent="0.25">
      <c r="D36" t="e">
        <f>C36/B36</f>
        <v>#DIV/0!</v>
      </c>
      <c r="E36">
        <v>185100</v>
      </c>
      <c r="F36">
        <v>26500</v>
      </c>
      <c r="G36" s="13">
        <f>F36+E36+C36</f>
        <v>211600</v>
      </c>
      <c r="H36" t="e">
        <f>G36/B36</f>
        <v>#DIV/0!</v>
      </c>
      <c r="I36" s="13" t="e">
        <f>G36/#REF!</f>
        <v>#REF!</v>
      </c>
      <c r="J36" t="e">
        <f>G36/A36</f>
        <v>#DIV/0!</v>
      </c>
    </row>
    <row r="37" spans="1:12" x14ac:dyDescent="0.25">
      <c r="D37" t="e">
        <f>C37/B37</f>
        <v>#DIV/0!</v>
      </c>
      <c r="E37">
        <v>245000</v>
      </c>
      <c r="F37">
        <v>30000</v>
      </c>
      <c r="G37" s="13">
        <f>F37+E37+C37</f>
        <v>275000</v>
      </c>
      <c r="H37" t="e">
        <f>G37/B37</f>
        <v>#DIV/0!</v>
      </c>
    </row>
    <row r="38" spans="1:12" ht="15.75" x14ac:dyDescent="0.25">
      <c r="A38" s="15"/>
      <c r="D38" t="e">
        <f>C38/B38</f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12" ht="15.75" x14ac:dyDescent="0.25">
      <c r="A39" s="15"/>
      <c r="B39" s="63"/>
      <c r="C39" s="63"/>
      <c r="D39" s="64" t="e">
        <f>C39/B39</f>
        <v>#DIV/0!</v>
      </c>
      <c r="E39" s="64">
        <v>210000</v>
      </c>
      <c r="F39" s="64">
        <v>30000</v>
      </c>
      <c r="G39" s="65">
        <f>F39+E39+C39</f>
        <v>240000</v>
      </c>
      <c r="H39" s="64" t="e">
        <f>G39/B39</f>
        <v>#DIV/0!</v>
      </c>
    </row>
    <row r="40" spans="1:12" ht="15.75" x14ac:dyDescent="0.25">
      <c r="A40" s="15"/>
    </row>
    <row r="41" spans="1:12" ht="15.75" x14ac:dyDescent="0.25">
      <c r="A41" s="15"/>
    </row>
    <row r="42" spans="1:12" ht="15.75" x14ac:dyDescent="0.25">
      <c r="A42" s="15"/>
    </row>
    <row r="43" spans="1:12" ht="15.75" x14ac:dyDescent="0.25">
      <c r="A43" s="15"/>
    </row>
    <row r="44" spans="1:12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0BAA2-BF0D-4FDD-BE9A-8CEFC448128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FE4EE-7BEE-4CB1-840C-EDC1006B50A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0B76-A82B-4923-B82C-495B190CB4A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2024-02-08T04:10:23Z</dcterms:modified>
</cp:coreProperties>
</file>