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meeta Ashok Chavan\"/>
    </mc:Choice>
  </mc:AlternateContent>
  <xr:revisionPtr revIDLastSave="0" documentId="13_ncr:1_{91D2BD02-C199-4E39-94B8-DC0CCD47F9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P15" i="4" l="1"/>
  <c r="P8" i="4" l="1"/>
  <c r="P25" i="4"/>
  <c r="Q25" i="4" s="1"/>
  <c r="B25" i="4" s="1"/>
  <c r="C25" i="4" s="1"/>
  <c r="J25" i="4"/>
  <c r="I25" i="4"/>
  <c r="E25" i="4"/>
  <c r="A25" i="4"/>
  <c r="P24" i="4"/>
  <c r="Q24" i="4" s="1"/>
  <c r="B24" i="4" s="1"/>
  <c r="J24" i="4"/>
  <c r="I24" i="4"/>
  <c r="E24" i="4"/>
  <c r="A24" i="4"/>
  <c r="P23" i="4"/>
  <c r="Q23" i="4" s="1"/>
  <c r="B23" i="4" s="1"/>
  <c r="J23" i="4"/>
  <c r="I23" i="4"/>
  <c r="E23" i="4"/>
  <c r="A23" i="4"/>
  <c r="P22" i="4"/>
  <c r="Q22" i="4" s="1"/>
  <c r="B22" i="4" s="1"/>
  <c r="C22" i="4" s="1"/>
  <c r="J22" i="4"/>
  <c r="I22" i="4"/>
  <c r="E22" i="4"/>
  <c r="A22" i="4"/>
  <c r="P21" i="4"/>
  <c r="Q21" i="4" s="1"/>
  <c r="B21" i="4" s="1"/>
  <c r="C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J16" i="4"/>
  <c r="I16" i="4"/>
  <c r="E16" i="4"/>
  <c r="A16" i="4"/>
  <c r="B15" i="4"/>
  <c r="C15" i="4" s="1"/>
  <c r="J15" i="4"/>
  <c r="I15" i="4"/>
  <c r="E15" i="4"/>
  <c r="A15" i="4"/>
  <c r="Q14" i="4"/>
  <c r="H32" i="4"/>
  <c r="D22" i="4" l="1"/>
  <c r="G22" i="4"/>
  <c r="D19" i="4"/>
  <c r="H19" i="4" s="1"/>
  <c r="G19" i="4"/>
  <c r="H22" i="4"/>
  <c r="C23" i="4"/>
  <c r="F23" i="4"/>
  <c r="D15" i="4"/>
  <c r="H15" i="4" s="1"/>
  <c r="G15" i="4"/>
  <c r="D16" i="4"/>
  <c r="H16" i="4" s="1"/>
  <c r="G16" i="4"/>
  <c r="D20" i="4"/>
  <c r="G20" i="4"/>
  <c r="C24" i="4"/>
  <c r="F24" i="4"/>
  <c r="D18" i="4"/>
  <c r="H18" i="4" s="1"/>
  <c r="G18" i="4"/>
  <c r="D17" i="4"/>
  <c r="H17" i="4" s="1"/>
  <c r="G17" i="4"/>
  <c r="H20" i="4"/>
  <c r="D21" i="4"/>
  <c r="H21" i="4" s="1"/>
  <c r="G21" i="4"/>
  <c r="D25" i="4"/>
  <c r="H25" i="4" s="1"/>
  <c r="G25" i="4"/>
  <c r="F15" i="4"/>
  <c r="F16" i="4"/>
  <c r="F17" i="4"/>
  <c r="F18" i="4"/>
  <c r="F19" i="4"/>
  <c r="F20" i="4"/>
  <c r="F21" i="4"/>
  <c r="F22" i="4"/>
  <c r="F25" i="4"/>
  <c r="P12" i="4"/>
  <c r="P11" i="4"/>
  <c r="P10" i="4"/>
  <c r="P9" i="4"/>
  <c r="P7" i="4"/>
  <c r="P6" i="4"/>
  <c r="P5" i="4"/>
  <c r="P4" i="4"/>
  <c r="P3" i="4"/>
  <c r="P2" i="4"/>
  <c r="D23" i="4" l="1"/>
  <c r="H23" i="4" s="1"/>
  <c r="G23" i="4"/>
  <c r="D24" i="4"/>
  <c r="H24" i="4" s="1"/>
  <c r="G24" i="4"/>
  <c r="P13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6" i="4" l="1"/>
  <c r="Q26" i="4" s="1"/>
  <c r="J26" i="4"/>
  <c r="I26" i="4"/>
  <c r="E26" i="4"/>
  <c r="A26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6" i="4"/>
  <c r="C26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6" i="4"/>
  <c r="H26" i="4" s="1"/>
  <c r="G26" i="4"/>
  <c r="F26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<sst xmlns="http://schemas.openxmlformats.org/spreadsheetml/2006/main" count="37" uniqueCount="29">
  <si>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</si>
  <si>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</si>
  <si>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</si>
  <si>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</si>
  <si>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</si>
  <si>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</si>
  <si>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</si>
  <si>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</si>
  <si>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</si>
  <si>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</si>
  <si>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</si>
  <si>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</si>
  <si>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</si>
  <si>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O. No. 23-R, 12th floor, navjeevan commercial premises chsl, D. Bhadkamkar magr, lamington road, mumbai central</t>
  </si>
  <si>
    <t>mca</t>
  </si>
  <si>
    <t>bua</t>
  </si>
  <si>
    <t>rate on bua</t>
  </si>
  <si>
    <t>fmv</t>
  </si>
  <si>
    <t>yoc - 1994 - site inro</t>
  </si>
  <si>
    <t>previuo sreport  - 2019  - 51,62,500/-  = 35000/- on bua</t>
  </si>
  <si>
    <t>35000 to 38000/-on ca</t>
  </si>
  <si>
    <t>navjeevan</t>
  </si>
  <si>
    <t>18.07.23</t>
  </si>
  <si>
    <t>04.08.23</t>
  </si>
  <si>
    <t>17.01.23</t>
  </si>
  <si>
    <t>03.05.23</t>
  </si>
  <si>
    <t>29.11.23</t>
  </si>
  <si>
    <t>10.11.23</t>
  </si>
  <si>
    <t>06.07.23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</si>
</sst>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3" borderId="0" xfId="0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573622</xdr:colOff>
      <xdr:row>31</xdr:row>
      <xdr:rowOff>172272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01772-E6B3-40D8-9AF5-6E1F1844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04022" cy="58872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F9D76-C2A2-4CF8-AE85-C8B44332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B53A5-0E45-4D3A-84AA-1D36A8B8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2F6DB-9EC9-47F4-9BA7-60BE90AC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A262F-57FA-403B-9760-BD6046B9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28</xdr:row>
      <xdr:rowOff>181745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59EFE8-EE9F-4C3F-84D0-B3A1F6F0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55157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16</xdr:row>
      <xdr:rowOff>19478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F5B16-0A0D-426C-9A10-81ECE151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30674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32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35D2F2-22CF-40B1-BABA-59457F9D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61921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E842D-5A3F-4D70-990B-3A812972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458880</xdr:colOff>
      <xdr:row>34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24D5D-0EAE-4381-92AD-F0326FFB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041280" cy="5487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115933</xdr:colOff>
      <xdr:row>39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3EB27-E3E5-408B-A8EC-88BF1B4E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698333" cy="7240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230589</xdr:colOff>
      <xdr:row>34</xdr:row>
      <xdr:rowOff>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43488D-BE20-40B5-9459-6C7B9A03F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51389" cy="59539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363617</xdr:colOff>
      <xdr:row>36</xdr:row>
      <xdr:rowOff>10297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B2DEA-512A-4FD5-825B-AC6B4A3A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946017" cy="5534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24</xdr:col>
      <xdr:colOff>496901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7F469-BDFF-462C-89DE-7B9A544AF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469701" cy="61730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61EB6-73E1-4D85-8A98-CB9570B7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A7134-6CC9-45F4-8858-4BFFC19D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CC74E-4E09-4EE9-B9B6-5861A217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7"/>
  <sheetViews>
    <sheetView tabSelected="1" topLeftCell="A7" zoomScaleNormal="100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20" x14ac:dyDescent="0.25">
      <c r="A2" s="4">
        <f t="shared" ref="A2:A26" si="0">N2</f>
        <v>0</v>
      </c>
      <c r="B2" s="4">
        <f t="shared" ref="B2:B26" si="1">Q2</f>
        <v>220</v>
      </c>
      <c r="C2" s="4">
        <f>B2*1.2</f>
        <v>264</v>
      </c>
      <c r="D2" s="4">
        <f t="shared" ref="D2:D13" si="2">C2*1.2</f>
        <v>316.8</v>
      </c>
      <c r="E2" s="5">
        <f t="shared" ref="E2:E13" si="3">R2</f>
        <v>7000000</v>
      </c>
      <c r="F2" s="10">
        <f t="shared" ref="F2:F13" si="4">ROUND((E2/B2),0)</f>
        <v>31818</v>
      </c>
      <c r="G2" s="10">
        <f t="shared" ref="G2:G13" si="5">ROUND((E2/C2),0)</f>
        <v>26515</v>
      </c>
      <c r="H2" s="10">
        <f t="shared" ref="H2:H13" si="6">ROUND((E2/D2),0)</f>
        <v>22096</v>
      </c>
      <c r="I2" s="4" t="e">
        <f>#REF!</f>
        <v>#REF!</v>
      </c>
      <c r="J2" s="4" t="str">
        <f t="shared" ref="J2:J13" si="7">S2</f>
        <v>navjeevan</v>
      </c>
      <c r="O2">
        <v>0</v>
      </c>
      <c r="P2">
        <f t="shared" ref="P2:P12" si="8">O2/1.2</f>
        <v>0</v>
      </c>
      <c r="Q2" s="8">
        <v>220</v>
      </c>
      <c r="R2" s="2">
        <v>7000000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1300</v>
      </c>
      <c r="C3" s="4">
        <f t="shared" ref="C3:C26" si="9">B3*1.2</f>
        <v>1560</v>
      </c>
      <c r="D3" s="4">
        <f t="shared" si="2"/>
        <v>1872</v>
      </c>
      <c r="E3" s="16">
        <f t="shared" si="3"/>
        <v>45000000</v>
      </c>
      <c r="F3" s="10">
        <f t="shared" si="4"/>
        <v>34615</v>
      </c>
      <c r="G3" s="10">
        <f t="shared" si="5"/>
        <v>28846</v>
      </c>
      <c r="H3" s="10">
        <f t="shared" si="6"/>
        <v>24038</v>
      </c>
      <c r="I3" s="10" t="e">
        <f>#REF!</f>
        <v>#REF!</v>
      </c>
      <c r="J3" s="4" t="str">
        <f t="shared" si="7"/>
        <v>navjeevan</v>
      </c>
      <c r="O3">
        <v>0</v>
      </c>
      <c r="P3">
        <f t="shared" si="8"/>
        <v>0</v>
      </c>
      <c r="Q3" s="8">
        <v>1300</v>
      </c>
      <c r="R3" s="2">
        <v>45000000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330</v>
      </c>
      <c r="C4" s="4">
        <f t="shared" si="9"/>
        <v>396</v>
      </c>
      <c r="D4" s="4">
        <f t="shared" si="2"/>
        <v>475.2</v>
      </c>
      <c r="E4" s="16">
        <f t="shared" si="3"/>
        <v>11500000</v>
      </c>
      <c r="F4" s="10">
        <f t="shared" si="4"/>
        <v>34848</v>
      </c>
      <c r="G4" s="10">
        <f t="shared" si="5"/>
        <v>29040</v>
      </c>
      <c r="H4" s="10">
        <f t="shared" si="6"/>
        <v>24200</v>
      </c>
      <c r="I4" s="10" t="e">
        <f>#REF!</f>
        <v>#REF!</v>
      </c>
      <c r="J4" s="4" t="str">
        <f t="shared" si="7"/>
        <v>navjeevan</v>
      </c>
      <c r="O4">
        <v>0</v>
      </c>
      <c r="P4">
        <f t="shared" si="8"/>
        <v>0</v>
      </c>
      <c r="Q4" s="8">
        <v>330</v>
      </c>
      <c r="R4" s="2">
        <v>11500000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1650</v>
      </c>
      <c r="C5" s="4">
        <f t="shared" si="9"/>
        <v>1980</v>
      </c>
      <c r="D5" s="4">
        <f t="shared" si="2"/>
        <v>2376</v>
      </c>
      <c r="E5" s="16">
        <f t="shared" si="3"/>
        <v>53000000</v>
      </c>
      <c r="F5" s="10">
        <f t="shared" si="4"/>
        <v>32121</v>
      </c>
      <c r="G5" s="10">
        <f t="shared" si="5"/>
        <v>26768</v>
      </c>
      <c r="H5" s="10">
        <f t="shared" si="6"/>
        <v>22306</v>
      </c>
      <c r="I5" s="10" t="e">
        <f>#REF!</f>
        <v>#REF!</v>
      </c>
      <c r="J5" s="4" t="str">
        <f t="shared" si="7"/>
        <v>navjeevan</v>
      </c>
      <c r="O5">
        <v>0</v>
      </c>
      <c r="P5">
        <f t="shared" si="8"/>
        <v>0</v>
      </c>
      <c r="Q5" s="8">
        <v>1650</v>
      </c>
      <c r="R5" s="2">
        <v>53000000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180</v>
      </c>
      <c r="C6" s="4">
        <f t="shared" si="9"/>
        <v>216</v>
      </c>
      <c r="D6" s="4">
        <f t="shared" si="2"/>
        <v>259.2</v>
      </c>
      <c r="E6" s="16">
        <f t="shared" si="3"/>
        <v>7950000</v>
      </c>
      <c r="F6" s="10">
        <f t="shared" si="4"/>
        <v>44167</v>
      </c>
      <c r="G6" s="15">
        <f t="shared" si="5"/>
        <v>36806</v>
      </c>
      <c r="H6" s="10">
        <f t="shared" si="6"/>
        <v>30671</v>
      </c>
      <c r="I6" s="10" t="e">
        <f>#REF!</f>
        <v>#REF!</v>
      </c>
      <c r="J6" s="4" t="str">
        <f t="shared" si="7"/>
        <v>navjeevan</v>
      </c>
      <c r="O6">
        <v>0</v>
      </c>
      <c r="P6">
        <f t="shared" si="8"/>
        <v>0</v>
      </c>
      <c r="Q6" s="8">
        <v>180</v>
      </c>
      <c r="R6" s="2">
        <v>7950000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1500</v>
      </c>
      <c r="C7" s="4">
        <f t="shared" si="9"/>
        <v>1800</v>
      </c>
      <c r="D7" s="4">
        <f t="shared" si="2"/>
        <v>2160</v>
      </c>
      <c r="E7" s="16">
        <f t="shared" si="3"/>
        <v>60000000</v>
      </c>
      <c r="F7" s="10">
        <f t="shared" si="4"/>
        <v>40000</v>
      </c>
      <c r="G7" s="10">
        <f t="shared" si="5"/>
        <v>33333</v>
      </c>
      <c r="H7" s="10">
        <f t="shared" si="6"/>
        <v>27778</v>
      </c>
      <c r="I7" s="10" t="e">
        <f>#REF!</f>
        <v>#REF!</v>
      </c>
      <c r="J7" s="4" t="str">
        <f t="shared" si="7"/>
        <v>navjeevan</v>
      </c>
      <c r="O7">
        <v>0</v>
      </c>
      <c r="P7">
        <f t="shared" si="8"/>
        <v>0</v>
      </c>
      <c r="Q7" s="8">
        <v>1500</v>
      </c>
      <c r="R7" s="2">
        <v>60000000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220</v>
      </c>
      <c r="C8" s="4">
        <f t="shared" si="9"/>
        <v>264</v>
      </c>
      <c r="D8" s="4">
        <f t="shared" si="2"/>
        <v>316.8</v>
      </c>
      <c r="E8" s="16">
        <f t="shared" si="3"/>
        <v>5500000</v>
      </c>
      <c r="F8" s="10">
        <f t="shared" si="4"/>
        <v>25000</v>
      </c>
      <c r="G8" s="10">
        <f t="shared" si="5"/>
        <v>20833</v>
      </c>
      <c r="H8" s="10">
        <f t="shared" si="6"/>
        <v>17361</v>
      </c>
      <c r="I8" s="10" t="e">
        <f>#REF!</f>
        <v>#REF!</v>
      </c>
      <c r="J8" s="4" t="str">
        <f t="shared" si="7"/>
        <v>18.07.23</v>
      </c>
      <c r="O8">
        <v>0</v>
      </c>
      <c r="P8">
        <f t="shared" si="8"/>
        <v>0</v>
      </c>
      <c r="Q8" s="8">
        <v>220</v>
      </c>
      <c r="R8" s="2">
        <v>5500000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220</v>
      </c>
      <c r="C9" s="4">
        <f t="shared" si="9"/>
        <v>264</v>
      </c>
      <c r="D9" s="4">
        <f t="shared" si="2"/>
        <v>316.8</v>
      </c>
      <c r="E9" s="16">
        <f t="shared" si="3"/>
        <v>6000000</v>
      </c>
      <c r="F9" s="10">
        <f t="shared" si="4"/>
        <v>27273</v>
      </c>
      <c r="G9" s="10">
        <f t="shared" si="5"/>
        <v>22727</v>
      </c>
      <c r="H9" s="10">
        <f t="shared" si="6"/>
        <v>18939</v>
      </c>
      <c r="I9" s="10" t="e">
        <f>#REF!</f>
        <v>#REF!</v>
      </c>
      <c r="J9" s="4" t="str">
        <f t="shared" si="7"/>
        <v>04.08.23</v>
      </c>
      <c r="O9">
        <v>0</v>
      </c>
      <c r="P9">
        <f t="shared" si="8"/>
        <v>0</v>
      </c>
      <c r="Q9" s="8">
        <v>220</v>
      </c>
      <c r="R9" s="2">
        <v>6000000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226</v>
      </c>
      <c r="C10" s="4">
        <f t="shared" si="9"/>
        <v>271.2</v>
      </c>
      <c r="D10" s="4">
        <f t="shared" si="2"/>
        <v>325.44</v>
      </c>
      <c r="E10" s="16">
        <f t="shared" si="3"/>
        <v>6000000</v>
      </c>
      <c r="F10" s="10">
        <f t="shared" si="4"/>
        <v>26549</v>
      </c>
      <c r="G10" s="10">
        <f t="shared" si="5"/>
        <v>22124</v>
      </c>
      <c r="H10" s="10">
        <f t="shared" si="6"/>
        <v>18437</v>
      </c>
      <c r="I10" s="10" t="e">
        <f>#REF!</f>
        <v>#REF!</v>
      </c>
      <c r="J10" s="4" t="str">
        <f t="shared" si="7"/>
        <v>17.01.23</v>
      </c>
      <c r="O10">
        <v>0</v>
      </c>
      <c r="P10">
        <f t="shared" si="8"/>
        <v>0</v>
      </c>
      <c r="Q10">
        <v>226</v>
      </c>
      <c r="R10" s="2">
        <v>6000000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295</v>
      </c>
      <c r="C11" s="4">
        <f t="shared" si="9"/>
        <v>354</v>
      </c>
      <c r="D11" s="4">
        <f t="shared" si="2"/>
        <v>424.8</v>
      </c>
      <c r="E11" s="16">
        <f t="shared" si="3"/>
        <v>7500000</v>
      </c>
      <c r="F11" s="10">
        <f t="shared" si="4"/>
        <v>25424</v>
      </c>
      <c r="G11" s="10">
        <f t="shared" si="5"/>
        <v>21186</v>
      </c>
      <c r="H11" s="10">
        <f t="shared" si="6"/>
        <v>17655</v>
      </c>
      <c r="I11" s="10" t="e">
        <f>#REF!</f>
        <v>#REF!</v>
      </c>
      <c r="J11" s="4" t="str">
        <f t="shared" si="7"/>
        <v>03.05.23</v>
      </c>
      <c r="O11">
        <v>0</v>
      </c>
      <c r="P11">
        <f t="shared" si="8"/>
        <v>0</v>
      </c>
      <c r="Q11">
        <v>295</v>
      </c>
      <c r="R11" s="2">
        <v>7500000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165</v>
      </c>
      <c r="C12" s="4">
        <f t="shared" si="9"/>
        <v>198</v>
      </c>
      <c r="D12" s="4">
        <f t="shared" si="2"/>
        <v>237.6</v>
      </c>
      <c r="E12" s="16">
        <f t="shared" si="3"/>
        <v>5425000</v>
      </c>
      <c r="F12" s="10">
        <f t="shared" si="4"/>
        <v>32879</v>
      </c>
      <c r="G12" s="10">
        <f t="shared" si="5"/>
        <v>27399</v>
      </c>
      <c r="H12" s="10">
        <f t="shared" si="6"/>
        <v>22832</v>
      </c>
      <c r="I12" s="10" t="e">
        <f>#REF!</f>
        <v>#REF!</v>
      </c>
      <c r="J12" s="4" t="str">
        <f t="shared" si="7"/>
        <v>06.07.23</v>
      </c>
      <c r="O12">
        <v>0</v>
      </c>
      <c r="P12">
        <f t="shared" si="8"/>
        <v>0</v>
      </c>
      <c r="Q12">
        <v>165</v>
      </c>
      <c r="R12" s="2">
        <v>5425000</v>
      </c>
      <c r="S12" s="8" t="s">
        <v>28</v>
      </c>
      <c r="T12" s="8"/>
    </row>
    <row r="13" spans="1:20" x14ac:dyDescent="0.25">
      <c r="A13" s="4">
        <f t="shared" si="0"/>
        <v>0</v>
      </c>
      <c r="B13" s="4">
        <f t="shared" si="1"/>
        <v>175</v>
      </c>
      <c r="C13" s="4">
        <f t="shared" si="9"/>
        <v>210</v>
      </c>
      <c r="D13" s="4">
        <f t="shared" si="2"/>
        <v>252</v>
      </c>
      <c r="E13" s="16">
        <f t="shared" si="3"/>
        <v>4500000</v>
      </c>
      <c r="F13" s="10">
        <f t="shared" si="4"/>
        <v>25714</v>
      </c>
      <c r="G13" s="10">
        <f t="shared" si="5"/>
        <v>21429</v>
      </c>
      <c r="H13" s="10">
        <f t="shared" si="6"/>
        <v>17857</v>
      </c>
      <c r="I13" s="10" t="e">
        <f>#REF!</f>
        <v>#REF!</v>
      </c>
      <c r="J13" s="4" t="str">
        <f t="shared" si="7"/>
        <v>29.11.23</v>
      </c>
      <c r="O13">
        <v>0</v>
      </c>
      <c r="P13">
        <f t="shared" ref="P13" si="10">O13/1.2</f>
        <v>0</v>
      </c>
      <c r="Q13">
        <v>175</v>
      </c>
      <c r="R13" s="2">
        <v>4500000</v>
      </c>
      <c r="S13" s="8" t="s">
        <v>26</v>
      </c>
      <c r="T13" s="8"/>
    </row>
    <row r="14" spans="1:20" x14ac:dyDescent="0.25">
      <c r="A14" s="4">
        <f t="shared" si="0"/>
        <v>0</v>
      </c>
      <c r="B14" s="4">
        <f t="shared" si="1"/>
        <v>396.11519999999996</v>
      </c>
      <c r="C14" s="4">
        <f t="shared" si="9"/>
        <v>475.33823999999993</v>
      </c>
      <c r="D14" s="4">
        <f t="shared" ref="D14:D26" si="11">C14*1.2</f>
        <v>570.40588799999989</v>
      </c>
      <c r="E14" s="16">
        <f t="shared" ref="E14:E26" si="12">R14</f>
        <v>9000000</v>
      </c>
      <c r="F14" s="10">
        <f t="shared" ref="F14:F26" si="13">ROUND((E14/B14),0)</f>
        <v>22721</v>
      </c>
      <c r="G14" s="10">
        <f t="shared" ref="G14:G26" si="14">ROUND((E14/C14),0)</f>
        <v>18934</v>
      </c>
      <c r="H14" s="10">
        <f t="shared" ref="H14:H26" si="15">ROUND((E14/D14),0)</f>
        <v>15778</v>
      </c>
      <c r="I14" s="10" t="e">
        <f>#REF!</f>
        <v>#REF!</v>
      </c>
      <c r="J14" s="4" t="str">
        <f t="shared" ref="J14:J26" si="16">S14</f>
        <v>10.11.23</v>
      </c>
      <c r="O14">
        <v>0</v>
      </c>
      <c r="P14">
        <f t="shared" ref="P14:P26" si="17">O14/1.2</f>
        <v>0</v>
      </c>
      <c r="Q14">
        <f>36.8*10.764</f>
        <v>396.11519999999996</v>
      </c>
      <c r="R14" s="2">
        <v>9000000</v>
      </c>
      <c r="S14" s="8" t="s">
        <v>27</v>
      </c>
      <c r="T14" s="8"/>
    </row>
    <row r="15" spans="1:20" x14ac:dyDescent="0.25">
      <c r="A15" s="4">
        <f t="shared" ref="A15:A25" si="18">N15</f>
        <v>0</v>
      </c>
      <c r="B15" s="4">
        <f t="shared" ref="B15:B25" si="19">Q15</f>
        <v>330</v>
      </c>
      <c r="C15" s="4">
        <f t="shared" ref="C15:C25" si="20">B15*1.2</f>
        <v>396</v>
      </c>
      <c r="D15" s="4">
        <f t="shared" ref="D15:D25" si="21">C15*1.2</f>
        <v>475.2</v>
      </c>
      <c r="E15" s="16">
        <f t="shared" ref="E15:E25" si="22">R15</f>
        <v>14000000</v>
      </c>
      <c r="F15" s="10">
        <f t="shared" ref="F15:F25" si="23">ROUND((E15/B15),0)</f>
        <v>42424</v>
      </c>
      <c r="G15" s="10">
        <f t="shared" ref="G15:G25" si="24">ROUND((E15/C15),0)</f>
        <v>35354</v>
      </c>
      <c r="H15" s="10">
        <f t="shared" ref="H15:H25" si="25">ROUND((E15/D15),0)</f>
        <v>29461</v>
      </c>
      <c r="I15" s="10" t="e">
        <f>#REF!</f>
        <v>#REF!</v>
      </c>
      <c r="J15" s="4">
        <f t="shared" ref="J15:J25" si="26">S15</f>
        <v>0</v>
      </c>
      <c r="O15">
        <v>0</v>
      </c>
      <c r="P15">
        <f t="shared" ref="P15:P25" si="27">O15/1.2</f>
        <v>0</v>
      </c>
      <c r="Q15">
        <v>330</v>
      </c>
      <c r="R15" s="2">
        <v>14000000</v>
      </c>
      <c r="S15" s="8"/>
      <c r="T15" s="8"/>
    </row>
    <row r="16" spans="1:20" x14ac:dyDescent="0.25">
      <c r="A16" s="4">
        <f t="shared" si="18"/>
        <v>0</v>
      </c>
      <c r="B16" s="4">
        <f t="shared" si="19"/>
        <v>100</v>
      </c>
      <c r="C16" s="4">
        <f t="shared" si="20"/>
        <v>120</v>
      </c>
      <c r="D16" s="4">
        <f t="shared" si="21"/>
        <v>144</v>
      </c>
      <c r="E16" s="16">
        <f t="shared" si="22"/>
        <v>4500000</v>
      </c>
      <c r="F16" s="10">
        <f t="shared" si="23"/>
        <v>45000</v>
      </c>
      <c r="G16" s="15">
        <f t="shared" si="24"/>
        <v>37500</v>
      </c>
      <c r="H16" s="10">
        <f t="shared" si="25"/>
        <v>31250</v>
      </c>
      <c r="I16" s="10" t="e">
        <f>#REF!</f>
        <v>#REF!</v>
      </c>
      <c r="J16" s="4">
        <f t="shared" si="26"/>
        <v>0</v>
      </c>
      <c r="O16">
        <v>0</v>
      </c>
      <c r="P16">
        <f t="shared" si="27"/>
        <v>0</v>
      </c>
      <c r="Q16">
        <v>100</v>
      </c>
      <c r="R16" s="2">
        <v>4500000</v>
      </c>
      <c r="S16" s="8"/>
      <c r="T16" s="8"/>
    </row>
    <row r="17" spans="1:20" x14ac:dyDescent="0.25">
      <c r="A17" s="4">
        <f t="shared" si="18"/>
        <v>0</v>
      </c>
      <c r="B17" s="4">
        <f t="shared" si="19"/>
        <v>275</v>
      </c>
      <c r="C17" s="4">
        <f t="shared" si="20"/>
        <v>330</v>
      </c>
      <c r="D17" s="4">
        <f t="shared" si="21"/>
        <v>396</v>
      </c>
      <c r="E17" s="16">
        <f t="shared" si="22"/>
        <v>13000000</v>
      </c>
      <c r="F17" s="10">
        <f t="shared" si="23"/>
        <v>47273</v>
      </c>
      <c r="G17" s="15">
        <f t="shared" si="24"/>
        <v>39394</v>
      </c>
      <c r="H17" s="10">
        <f t="shared" si="25"/>
        <v>32828</v>
      </c>
      <c r="I17" s="10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v>275</v>
      </c>
      <c r="R17" s="2">
        <v>13000000</v>
      </c>
      <c r="S17" s="8"/>
      <c r="T17" s="8"/>
    </row>
    <row r="18" spans="1:20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16">
        <f t="shared" si="22"/>
        <v>0</v>
      </c>
      <c r="F18" s="10" t="e">
        <f t="shared" si="23"/>
        <v>#DIV/0!</v>
      </c>
      <c r="G18" s="10" t="e">
        <f t="shared" si="24"/>
        <v>#DIV/0!</v>
      </c>
      <c r="H18" s="10" t="e">
        <f t="shared" si="25"/>
        <v>#DIV/0!</v>
      </c>
      <c r="I18" s="10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ref="Q15:Q25" si="28">P18/1.2</f>
        <v>0</v>
      </c>
      <c r="R18" s="2">
        <v>0</v>
      </c>
      <c r="S18" s="8"/>
      <c r="T18" s="8"/>
    </row>
    <row r="19" spans="1:20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10" t="e">
        <f t="shared" si="23"/>
        <v>#DIV/0!</v>
      </c>
      <c r="G19" s="4" t="e">
        <f t="shared" si="24"/>
        <v>#DIV/0!</v>
      </c>
      <c r="H19" s="4" t="e">
        <f t="shared" si="25"/>
        <v>#DIV/0!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0</v>
      </c>
      <c r="R19" s="2">
        <v>0</v>
      </c>
      <c r="S19" s="8"/>
      <c r="T19" s="8"/>
    </row>
    <row r="20" spans="1:20" x14ac:dyDescent="0.25">
      <c r="A20" s="4">
        <f t="shared" si="18"/>
        <v>0</v>
      </c>
      <c r="B20" s="4">
        <f t="shared" si="19"/>
        <v>0</v>
      </c>
      <c r="C20" s="4">
        <f t="shared" si="20"/>
        <v>0</v>
      </c>
      <c r="D20" s="4">
        <f t="shared" si="21"/>
        <v>0</v>
      </c>
      <c r="E20" s="5">
        <f t="shared" si="22"/>
        <v>0</v>
      </c>
      <c r="F20" s="10" t="e">
        <f t="shared" si="23"/>
        <v>#DIV/0!</v>
      </c>
      <c r="G20" s="4" t="e">
        <f t="shared" si="24"/>
        <v>#DIV/0!</v>
      </c>
      <c r="H20" s="4" t="e">
        <f t="shared" si="25"/>
        <v>#DIV/0!</v>
      </c>
      <c r="I20" s="4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8"/>
        <v>0</v>
      </c>
      <c r="R20" s="2">
        <v>0</v>
      </c>
      <c r="S20" s="8"/>
      <c r="T20" s="8"/>
    </row>
    <row r="21" spans="1:20" x14ac:dyDescent="0.25">
      <c r="A21" s="4">
        <f t="shared" si="18"/>
        <v>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10" t="e">
        <f t="shared" si="23"/>
        <v>#DIV/0!</v>
      </c>
      <c r="G21" s="4" t="e">
        <f t="shared" si="24"/>
        <v>#DIV/0!</v>
      </c>
      <c r="H21" s="4" t="e">
        <f t="shared" si="25"/>
        <v>#DIV/0!</v>
      </c>
      <c r="I21" s="4" t="e">
        <f>#REF!</f>
        <v>#REF!</v>
      </c>
      <c r="J21" s="4">
        <f t="shared" si="26"/>
        <v>0</v>
      </c>
      <c r="O21">
        <v>0</v>
      </c>
      <c r="P21">
        <f t="shared" si="27"/>
        <v>0</v>
      </c>
      <c r="Q21">
        <f t="shared" si="28"/>
        <v>0</v>
      </c>
      <c r="R21" s="2">
        <v>0</v>
      </c>
      <c r="S21" s="8"/>
      <c r="T21" s="8"/>
    </row>
    <row r="22" spans="1:20" x14ac:dyDescent="0.25">
      <c r="A22" s="4">
        <f t="shared" si="18"/>
        <v>0</v>
      </c>
      <c r="B22" s="4">
        <f t="shared" si="19"/>
        <v>0</v>
      </c>
      <c r="C22" s="4">
        <f t="shared" si="20"/>
        <v>0</v>
      </c>
      <c r="D22" s="4">
        <f t="shared" si="21"/>
        <v>0</v>
      </c>
      <c r="E22" s="5">
        <f t="shared" si="22"/>
        <v>0</v>
      </c>
      <c r="F22" s="10" t="e">
        <f t="shared" si="23"/>
        <v>#DIV/0!</v>
      </c>
      <c r="G22" s="4" t="e">
        <f t="shared" si="24"/>
        <v>#DIV/0!</v>
      </c>
      <c r="H22" s="4" t="e">
        <f t="shared" si="25"/>
        <v>#DIV/0!</v>
      </c>
      <c r="I22" s="4" t="e">
        <f>#REF!</f>
        <v>#REF!</v>
      </c>
      <c r="J22" s="4">
        <f t="shared" si="26"/>
        <v>0</v>
      </c>
      <c r="O22">
        <v>0</v>
      </c>
      <c r="P22">
        <f t="shared" si="27"/>
        <v>0</v>
      </c>
      <c r="Q22">
        <f t="shared" si="28"/>
        <v>0</v>
      </c>
      <c r="R22" s="2">
        <v>0</v>
      </c>
      <c r="S22" s="8"/>
      <c r="T22" s="8"/>
    </row>
    <row r="23" spans="1:20" x14ac:dyDescent="0.25">
      <c r="A23" s="4">
        <f t="shared" si="18"/>
        <v>0</v>
      </c>
      <c r="B23" s="4">
        <f t="shared" si="19"/>
        <v>0</v>
      </c>
      <c r="C23" s="4">
        <f t="shared" si="20"/>
        <v>0</v>
      </c>
      <c r="D23" s="4">
        <f t="shared" si="21"/>
        <v>0</v>
      </c>
      <c r="E23" s="5">
        <f t="shared" si="22"/>
        <v>0</v>
      </c>
      <c r="F23" s="10" t="e">
        <f t="shared" si="23"/>
        <v>#DIV/0!</v>
      </c>
      <c r="G23" s="4" t="e">
        <f t="shared" si="24"/>
        <v>#DIV/0!</v>
      </c>
      <c r="H23" s="4" t="e">
        <f t="shared" si="25"/>
        <v>#DIV/0!</v>
      </c>
      <c r="I23" s="4" t="e">
        <f>#REF!</f>
        <v>#REF!</v>
      </c>
      <c r="J23" s="4">
        <f t="shared" si="26"/>
        <v>0</v>
      </c>
      <c r="O23">
        <v>0</v>
      </c>
      <c r="P23">
        <f t="shared" si="27"/>
        <v>0</v>
      </c>
      <c r="Q23">
        <f t="shared" si="28"/>
        <v>0</v>
      </c>
      <c r="R23" s="2">
        <v>0</v>
      </c>
      <c r="S23" s="8"/>
      <c r="T23" s="8"/>
    </row>
    <row r="24" spans="1:20" x14ac:dyDescent="0.25">
      <c r="A24" s="4">
        <f t="shared" si="18"/>
        <v>0</v>
      </c>
      <c r="B24" s="4">
        <f t="shared" si="19"/>
        <v>0</v>
      </c>
      <c r="C24" s="4">
        <f t="shared" si="20"/>
        <v>0</v>
      </c>
      <c r="D24" s="4">
        <f t="shared" si="21"/>
        <v>0</v>
      </c>
      <c r="E24" s="5">
        <f t="shared" si="22"/>
        <v>0</v>
      </c>
      <c r="F24" s="10" t="e">
        <f t="shared" si="23"/>
        <v>#DIV/0!</v>
      </c>
      <c r="G24" s="4" t="e">
        <f t="shared" si="24"/>
        <v>#DIV/0!</v>
      </c>
      <c r="H24" s="4" t="e">
        <f t="shared" si="25"/>
        <v>#DIV/0!</v>
      </c>
      <c r="I24" s="4" t="e">
        <f>#REF!</f>
        <v>#REF!</v>
      </c>
      <c r="J24" s="4">
        <f t="shared" si="26"/>
        <v>0</v>
      </c>
      <c r="O24">
        <v>0</v>
      </c>
      <c r="P24">
        <f t="shared" si="27"/>
        <v>0</v>
      </c>
      <c r="Q24">
        <f t="shared" si="28"/>
        <v>0</v>
      </c>
      <c r="R24" s="2">
        <v>0</v>
      </c>
      <c r="S24" s="8"/>
      <c r="T24" s="8"/>
    </row>
    <row r="25" spans="1:20" x14ac:dyDescent="0.25">
      <c r="A25" s="4">
        <f t="shared" si="18"/>
        <v>0</v>
      </c>
      <c r="B25" s="4">
        <f t="shared" si="19"/>
        <v>0</v>
      </c>
      <c r="C25" s="4">
        <f t="shared" si="20"/>
        <v>0</v>
      </c>
      <c r="D25" s="4">
        <f t="shared" si="21"/>
        <v>0</v>
      </c>
      <c r="E25" s="5">
        <f t="shared" si="22"/>
        <v>0</v>
      </c>
      <c r="F25" s="10" t="e">
        <f t="shared" si="23"/>
        <v>#DIV/0!</v>
      </c>
      <c r="G25" s="4" t="e">
        <f t="shared" si="24"/>
        <v>#DIV/0!</v>
      </c>
      <c r="H25" s="4" t="e">
        <f t="shared" si="25"/>
        <v>#DIV/0!</v>
      </c>
      <c r="I25" s="4" t="e">
        <f>#REF!</f>
        <v>#REF!</v>
      </c>
      <c r="J25" s="4">
        <f t="shared" si="26"/>
        <v>0</v>
      </c>
      <c r="O25">
        <v>0</v>
      </c>
      <c r="P25">
        <f t="shared" si="27"/>
        <v>0</v>
      </c>
      <c r="Q25">
        <f t="shared" si="28"/>
        <v>0</v>
      </c>
      <c r="R25" s="2">
        <v>0</v>
      </c>
      <c r="S25" s="8"/>
      <c r="T25" s="8"/>
    </row>
    <row r="26" spans="1:20" x14ac:dyDescent="0.25">
      <c r="A26" s="4">
        <f t="shared" si="0"/>
        <v>0</v>
      </c>
      <c r="B26" s="4">
        <f t="shared" si="1"/>
        <v>0</v>
      </c>
      <c r="C26" s="4">
        <f t="shared" si="9"/>
        <v>0</v>
      </c>
      <c r="D26" s="4">
        <f t="shared" si="11"/>
        <v>0</v>
      </c>
      <c r="E26" s="5">
        <f t="shared" si="12"/>
        <v>0</v>
      </c>
      <c r="F26" s="10" t="e">
        <f t="shared" si="13"/>
        <v>#DIV/0!</v>
      </c>
      <c r="G26" s="4" t="e">
        <f t="shared" si="14"/>
        <v>#DIV/0!</v>
      </c>
      <c r="H26" s="4" t="e">
        <f t="shared" si="15"/>
        <v>#DIV/0!</v>
      </c>
      <c r="I26" s="4" t="e">
        <f>#REF!</f>
        <v>#REF!</v>
      </c>
      <c r="J26" s="4">
        <f t="shared" si="16"/>
        <v>0</v>
      </c>
      <c r="O26">
        <v>0</v>
      </c>
      <c r="P26">
        <f t="shared" si="17"/>
        <v>0</v>
      </c>
      <c r="Q26">
        <f t="shared" ref="Q26" si="29">P26/1.2</f>
        <v>0</v>
      </c>
      <c r="R26" s="2">
        <v>0</v>
      </c>
      <c r="S26" s="8"/>
      <c r="T26" s="8"/>
    </row>
    <row r="28" spans="1:20" x14ac:dyDescent="0.25">
      <c r="G28" t="s">
        <v>13</v>
      </c>
    </row>
    <row r="29" spans="1:20" x14ac:dyDescent="0.25">
      <c r="G29" t="s">
        <v>14</v>
      </c>
      <c r="H29">
        <v>123</v>
      </c>
    </row>
    <row r="30" spans="1:20" x14ac:dyDescent="0.25">
      <c r="G30" t="s">
        <v>15</v>
      </c>
      <c r="H30">
        <v>147.5</v>
      </c>
    </row>
    <row r="31" spans="1:20" x14ac:dyDescent="0.25">
      <c r="G31" t="s">
        <v>16</v>
      </c>
      <c r="H31">
        <v>36000</v>
      </c>
    </row>
    <row r="32" spans="1:20" x14ac:dyDescent="0.25">
      <c r="G32" t="s">
        <v>17</v>
      </c>
      <c r="H32">
        <f>H31*H30</f>
        <v>5310000</v>
      </c>
    </row>
    <row r="33" spans="7:24" x14ac:dyDescent="0.25">
      <c r="G33" s="6"/>
      <c r="H33" s="6"/>
    </row>
    <row r="34" spans="7:24" x14ac:dyDescent="0.25">
      <c r="G34" t="s">
        <v>19</v>
      </c>
    </row>
    <row r="35" spans="7:24" x14ac:dyDescent="0.25">
      <c r="G35" t="s">
        <v>18</v>
      </c>
      <c r="P35" s="11"/>
      <c r="Q35" s="11"/>
      <c r="R35" s="13"/>
      <c r="T35" s="11"/>
      <c r="U35" s="11"/>
      <c r="V35" s="11"/>
      <c r="W35" s="11"/>
      <c r="X35" s="11"/>
    </row>
    <row r="36" spans="7:24" x14ac:dyDescent="0.25">
      <c r="G36" t="s">
        <v>20</v>
      </c>
      <c r="P36" s="11"/>
      <c r="Q36" s="14"/>
      <c r="R36" s="14"/>
      <c r="T36" s="14"/>
      <c r="U36" s="14"/>
      <c r="V36" s="11"/>
      <c r="W36" s="11"/>
      <c r="X36" s="11"/>
    </row>
    <row r="37" spans="7:24" x14ac:dyDescent="0.25"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2"/>
      <c r="T39" s="12"/>
      <c r="U39" s="12"/>
      <c r="V39" s="11"/>
      <c r="W39" s="11"/>
      <c r="X39" s="11"/>
    </row>
    <row r="40" spans="7:24" x14ac:dyDescent="0.25">
      <c r="P40" s="11"/>
      <c r="Q40" s="11"/>
      <c r="R40" s="11"/>
      <c r="T40" s="11"/>
      <c r="U40" s="11"/>
      <c r="V40" s="11"/>
      <c r="W40" s="11"/>
      <c r="X40" s="11"/>
    </row>
    <row r="41" spans="7:24" x14ac:dyDescent="0.25">
      <c r="P41" s="11"/>
      <c r="Q41" s="11"/>
      <c r="R41" s="11"/>
      <c r="T41" s="11"/>
      <c r="U41" s="11"/>
      <c r="V41" s="11"/>
      <c r="W41" s="11"/>
      <c r="X41" s="11"/>
    </row>
    <row r="42" spans="7:24" x14ac:dyDescent="0.25">
      <c r="P42" s="11"/>
      <c r="Q42" s="11"/>
      <c r="R42" s="11"/>
      <c r="T42" s="11"/>
      <c r="U42" s="11"/>
      <c r="V42" s="11"/>
      <c r="W42" s="11"/>
      <c r="X42" s="11"/>
    </row>
    <row r="43" spans="7:24" x14ac:dyDescent="0.25">
      <c r="P43" s="11"/>
      <c r="Q43" s="11"/>
      <c r="R43" s="11"/>
      <c r="S43" s="6"/>
      <c r="T43" s="11"/>
      <c r="U43" s="11"/>
      <c r="V43" s="11"/>
      <c r="W43" s="11"/>
      <c r="X43" s="11"/>
    </row>
    <row r="44" spans="7:24" x14ac:dyDescent="0.25">
      <c r="P44" s="11"/>
      <c r="Q44" s="11"/>
      <c r="R44" s="11"/>
      <c r="S44" s="6"/>
      <c r="T44" s="11"/>
      <c r="U44" s="11"/>
      <c r="V44" s="11"/>
      <c r="W44" s="11"/>
      <c r="X44" s="11"/>
    </row>
    <row r="45" spans="7:24" x14ac:dyDescent="0.25">
      <c r="Q45" s="11"/>
      <c r="R45" s="11"/>
    </row>
    <row r="46" spans="7:24" x14ac:dyDescent="0.25">
      <c r="Q46" s="11"/>
      <c r="R46" s="11"/>
      <c r="T46" s="6"/>
    </row>
    <row r="47" spans="7:24" x14ac:dyDescent="0.25">
      <c r="P47" s="11"/>
      <c r="Q47" s="11"/>
      <c r="R47" s="11"/>
      <c r="S4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3439-B7CD-421B-8061-27D0E3E46FC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84B59-CBCA-417E-A7C7-40102AA181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2986F-7B7A-46A1-898A-A477B3F286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D78A0-B7F5-4CC2-8839-A90E1708AE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ED81A-90D8-4376-92CA-5450A010EB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39" sqref="T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2024-02-10T11:56:25Z</dcterms:modified>
</cp:coreProperties>
</file>