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nkaj Narhari Dave\"/>
    </mc:Choice>
  </mc:AlternateContent>
  <xr:revisionPtr revIDLastSave="0" documentId="13_ncr:1_{EE65194A-301A-4BB7-961F-A03D0D01787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P5" i="4" l="1"/>
  <c r="I21" i="4"/>
  <c r="Q12" i="4" l="1"/>
  <c r="P12" i="4"/>
  <c r="P11" i="4"/>
  <c r="Q11" i="4" s="1"/>
  <c r="Q10" i="4"/>
  <c r="P10" i="4"/>
  <c r="P9" i="4"/>
  <c r="Q9" i="4" s="1"/>
  <c r="Q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<sst xmlns="http://schemas.openxmlformats.org/spreadsheetml/2006/main" count="23" uniqueCount="20">
  <si>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</si>
  <si>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</si>
  <si>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</si>
  <si>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</si>
  <si>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</si>
  <si>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</si>
  <si>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</si>
  <si>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</si>
  <si>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</si>
  <si>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</si>
  <si>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</si>
  <si>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</si>
  <si>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</si>
  <si>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701, 7th floor, Poonam sagar complex, miar road east</t>
  </si>
  <si>
    <t>ca</t>
  </si>
  <si>
    <t>rate</t>
  </si>
  <si>
    <t>f</t>
  </si>
  <si>
    <t>fmv</t>
  </si>
  <si>
    <t>previou sreport  - 2005 - 775 sbua * 1500 = 1162500/-</t>
  </si>
  <si>
    <t>yoc - 2005 - previous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</si>
</sst>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257174</xdr:colOff>
      <xdr:row>1</xdr:row>
      <xdr:rowOff>76199</xdr:rowOff>
    </xdr:from>
    <xdr:to>
      <xdr:col>17</xdr:col>
      <xdr:colOff>438149</xdr:colOff>
      <xdr:row>34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4786B-1A6A-471A-9704-421317453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4" y="266699"/>
          <a:ext cx="9934575" cy="59721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6</xdr:row>
      <xdr:rowOff>161925</xdr:rowOff>
    </xdr:from>
    <xdr:to>
      <xdr:col>16</xdr:col>
      <xdr:colOff>600075</xdr:colOff>
      <xdr:row>39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827D06-AF4D-47C7-8D7A-54DC01D76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04925"/>
          <a:ext cx="9486900" cy="61722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</xdr:row>
      <xdr:rowOff>142875</xdr:rowOff>
    </xdr:from>
    <xdr:to>
      <xdr:col>18</xdr:col>
      <xdr:colOff>361950</xdr:colOff>
      <xdr:row>36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01D37-6D79-4D38-B557-EFCB943D4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3375"/>
          <a:ext cx="10963275" cy="66675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1</xdr:row>
      <xdr:rowOff>66675</xdr:rowOff>
    </xdr:from>
    <xdr:to>
      <xdr:col>11</xdr:col>
      <xdr:colOff>38100</xdr:colOff>
      <xdr:row>40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13869-080F-44B5-9B60-85C67AD7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57175"/>
          <a:ext cx="5819775" cy="7134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601690</xdr:colOff>
      <xdr:row>35</xdr:row>
      <xdr:rowOff>115060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1AF39-427A-4002-AB16-CC73D864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74490" cy="5449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449950</xdr:colOff>
      <xdr:row>41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A8B1D-FD37-4EE8-B956-9A9F3AE5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99550" cy="7906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20" sqref="W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499</v>
      </c>
      <c r="C2" s="4">
        <f>B2*1.2</f>
        <v>598.79999999999995</v>
      </c>
      <c r="D2" s="4">
        <f t="shared" ref="D2:D13" si="2">C2*1.2</f>
        <v>718.56</v>
      </c>
      <c r="E2" s="5">
        <f t="shared" ref="E2:E13" si="3">R2</f>
        <v>7800000</v>
      </c>
      <c r="F2" s="10">
        <f t="shared" ref="F2:F13" si="4">ROUND((E2/B2),0)</f>
        <v>15631</v>
      </c>
      <c r="G2" s="10">
        <f t="shared" ref="G2:G13" si="5">ROUND((E2/C2),0)</f>
        <v>13026</v>
      </c>
      <c r="H2" s="10">
        <f t="shared" ref="H2:H13" si="6">ROUND((E2/D2),0)</f>
        <v>10855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499</v>
      </c>
      <c r="R2" s="2">
        <v>7800000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525</v>
      </c>
      <c r="C3" s="4">
        <f t="shared" ref="C3:C15" si="9">B3*1.2</f>
        <v>630</v>
      </c>
      <c r="D3" s="4">
        <f t="shared" si="2"/>
        <v>756</v>
      </c>
      <c r="E3" s="5">
        <f t="shared" si="3"/>
        <v>7500000</v>
      </c>
      <c r="F3" s="10">
        <f t="shared" si="4"/>
        <v>14286</v>
      </c>
      <c r="G3" s="10">
        <f t="shared" si="5"/>
        <v>11905</v>
      </c>
      <c r="H3" s="10">
        <f t="shared" si="6"/>
        <v>9921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525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7800000</v>
      </c>
      <c r="F4" s="15">
        <f t="shared" si="4"/>
        <v>17333</v>
      </c>
      <c r="G4" s="10">
        <f t="shared" si="5"/>
        <v>14444</v>
      </c>
      <c r="H4" s="10">
        <f t="shared" si="6"/>
        <v>12037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7800000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528.15359999999998</v>
      </c>
      <c r="C5" s="4">
        <f t="shared" si="9"/>
        <v>633.78431999999998</v>
      </c>
      <c r="D5" s="4">
        <f t="shared" si="2"/>
        <v>760.54118399999993</v>
      </c>
      <c r="E5" s="5">
        <f t="shared" si="3"/>
        <v>8900000</v>
      </c>
      <c r="F5" s="15">
        <f t="shared" si="4"/>
        <v>16851</v>
      </c>
      <c r="G5" s="10">
        <f t="shared" si="5"/>
        <v>14043</v>
      </c>
      <c r="H5" s="10">
        <f t="shared" si="6"/>
        <v>11702</v>
      </c>
      <c r="I5" s="4" t="e">
        <f>#REF!</f>
        <v>#REF!</v>
      </c>
      <c r="J5" s="4">
        <f t="shared" si="7"/>
        <v>0</v>
      </c>
      <c r="O5">
        <v>0</v>
      </c>
      <c r="P5">
        <f>58.88*10.764</f>
        <v>633.78431999999998</v>
      </c>
      <c r="Q5">
        <f t="shared" ref="Q2:Q12" si="10">P5/1.2</f>
        <v>528.15359999999998</v>
      </c>
      <c r="R5" s="2">
        <v>8900000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540</v>
      </c>
      <c r="C6" s="4">
        <f t="shared" si="9"/>
        <v>648</v>
      </c>
      <c r="D6" s="4">
        <f t="shared" si="2"/>
        <v>777.6</v>
      </c>
      <c r="E6" s="5">
        <f t="shared" si="3"/>
        <v>9500000</v>
      </c>
      <c r="F6" s="15">
        <f t="shared" si="4"/>
        <v>17593</v>
      </c>
      <c r="G6" s="10">
        <f t="shared" si="5"/>
        <v>14660</v>
      </c>
      <c r="H6" s="10">
        <f t="shared" si="6"/>
        <v>12217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540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528</v>
      </c>
      <c r="C7" s="4">
        <f t="shared" si="9"/>
        <v>633.6</v>
      </c>
      <c r="D7" s="4">
        <f t="shared" si="2"/>
        <v>760.32</v>
      </c>
      <c r="E7" s="5">
        <f t="shared" si="3"/>
        <v>10000000</v>
      </c>
      <c r="F7" s="15">
        <f t="shared" si="4"/>
        <v>18939</v>
      </c>
      <c r="G7" s="10">
        <f t="shared" si="5"/>
        <v>15783</v>
      </c>
      <c r="H7" s="10">
        <f t="shared" si="6"/>
        <v>13152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528</v>
      </c>
      <c r="R7" s="2">
        <v>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H19" t="s">
        <v>14</v>
      </c>
      <c r="I19">
        <v>528</v>
      </c>
    </row>
    <row r="20" spans="7:24" x14ac:dyDescent="0.25">
      <c r="G20" t="s">
        <v>16</v>
      </c>
      <c r="H20" t="s">
        <v>15</v>
      </c>
      <c r="I20">
        <v>17000</v>
      </c>
    </row>
    <row r="21" spans="7:24" x14ac:dyDescent="0.25">
      <c r="H21" t="s">
        <v>17</v>
      </c>
      <c r="I21">
        <f>I20*I19</f>
        <v>8976000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2024-02-07T09:12:54Z</dcterms:modified>
</cp:coreProperties>
</file>