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ANUSHKA RADHEYSHYAM SAWANT - SBI\"/>
    </mc:Choice>
  </mc:AlternateContent>
  <xr:revisionPtr revIDLastSave="0" documentId="13_ncr:1_{8A5521EF-8A2C-4050-879D-C4B7E0F9D44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<sst xmlns="http://schemas.openxmlformats.org/spreadsheetml/2006/main" count="48" uniqueCount="42">
  <si>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</si>
  <si>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</si>
  <si>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</si>
  <si>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</si>
  <si>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</si>
  <si>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</si>
  <si>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</si>
  <si>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</si>
  <si>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</si>
  <si>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</si>
  <si>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</si>
  <si>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</si>
  <si>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</si>
  <si>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</si>
  <si>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</si>
  <si>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</si>
  <si>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</si>
  <si>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</si>
  <si>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</si>
  <si>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</si>
  <si>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</si>
  <si>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</si>
  <si>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</si>
  <si>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</si>
  <si>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</si>
  <si>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</si>
  <si>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</si>
  <si>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</si>
  <si>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</si>
  <si>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</si>
  <si>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</si>
  <si>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</si>
  <si>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</si>
  <si>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</si>
  <si>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</si>
  <si>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</si>
  <si>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</si>
  <si>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</si>
  <si>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</si>
  <si>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</si>
  <si>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RASMECCC BHAYANDAR ) - ANUSHKA RADHEYSHYAM SAWANT</t>
  </si>
  <si>
    <t>Agree 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</si>
</sst>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477593</xdr:colOff>
      <xdr:row>50</xdr:row>
      <xdr:rowOff>29845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E276AD3-BC9F-484D-909E-E94C29DD9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621593" cy="909764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17</xdr:col>
      <xdr:colOff>87098</xdr:colOff>
      <xdr:row>52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833E88F-2B33-4B95-A771-5ACBF0D78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840698" cy="8916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17</xdr:col>
      <xdr:colOff>211026</xdr:colOff>
      <xdr:row>48</xdr:row>
      <xdr:rowOff>125092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059D1E-1425-4EE4-9187-81CC6777C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574226" cy="907859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468066</xdr:colOff>
      <xdr:row>50</xdr:row>
      <xdr:rowOff>58414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5D08FCD-3216-4F9A-AF03-91B40CFE55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612066" cy="9059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16</xdr:col>
      <xdr:colOff>268099</xdr:colOff>
      <xdr:row>53</xdr:row>
      <xdr:rowOff>48855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1F26AD-272C-4CD2-8ECA-4DE3D3B22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0021699" cy="8811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22</xdr:col>
      <xdr:colOff>582467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BF92B6-5FD9-4605-92D4-FF13EC622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0336067" cy="89261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344224</xdr:colOff>
      <xdr:row>48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BB4FC5-0B17-45B2-8076-115326D9E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88224" cy="897380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497837</xdr:colOff>
      <xdr:row>31</xdr:row>
      <xdr:rowOff>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C6BC56-3904-42AC-9EFE-50584FE8B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76237" cy="571579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19" zoomScaleNormal="100" workbookViewId="0">
      <selection activeCell="R38" sqref="R3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s="46" customFormat="1" x14ac:dyDescent="0.25">
      <c r="A3" s="44">
        <f t="shared" ref="A3:A14" si="0">N3</f>
        <v>0</v>
      </c>
      <c r="B3" s="44">
        <f t="shared" ref="B3:B14" si="1">Q3</f>
        <v>619</v>
      </c>
      <c r="C3" s="44">
        <f>B3*1.2</f>
        <v>742.8</v>
      </c>
      <c r="D3" s="44">
        <f t="shared" ref="D3:D14" si="2">C3*1.2</f>
        <v>891.3599999999999</v>
      </c>
      <c r="E3" s="45">
        <f t="shared" ref="E3:E14" si="3">R3</f>
        <v>13400000</v>
      </c>
      <c r="F3" s="44">
        <f t="shared" ref="F3:F14" si="4">ROUND((E3/B3),0)</f>
        <v>21648</v>
      </c>
      <c r="G3" s="44">
        <f t="shared" ref="G3:G14" si="5">ROUND((E3/C3),0)</f>
        <v>18040</v>
      </c>
      <c r="H3" s="44">
        <f t="shared" ref="H3:H14" si="6">ROUND((E3/D3),0)</f>
        <v>15033</v>
      </c>
      <c r="I3" s="44" t="e">
        <f>#REF!</f>
        <v>#REF!</v>
      </c>
      <c r="J3" s="44">
        <f t="shared" ref="J3:J14" si="7">S3</f>
        <v>0</v>
      </c>
      <c r="O3" s="46">
        <v>0</v>
      </c>
      <c r="P3" s="46">
        <f t="shared" ref="P3:Q14" si="8">O3/1.2</f>
        <v>0</v>
      </c>
      <c r="Q3" s="46">
        <v>619</v>
      </c>
      <c r="R3" s="47">
        <v>13400000</v>
      </c>
    </row>
    <row r="4" spans="1:20" x14ac:dyDescent="0.25">
      <c r="A4" s="4">
        <f t="shared" ref="A4:A9" si="9">N4</f>
        <v>0</v>
      </c>
      <c r="B4" s="4">
        <f t="shared" ref="B4:B9" si="10">Q4</f>
        <v>619</v>
      </c>
      <c r="C4" s="4">
        <f t="shared" ref="C4:C9" si="11">B4*1.2</f>
        <v>742.8</v>
      </c>
      <c r="D4" s="4">
        <f t="shared" ref="D4:D9" si="12">C4*1.2</f>
        <v>891.3599999999999</v>
      </c>
      <c r="E4" s="5">
        <f t="shared" ref="E4:E9" si="13">R4</f>
        <v>13800000</v>
      </c>
      <c r="F4" s="9">
        <f t="shared" ref="F4:F9" si="14">ROUND((E4/B4),0)</f>
        <v>22294</v>
      </c>
      <c r="G4" s="9">
        <f t="shared" ref="G4:G9" si="15">ROUND((E4/C4),0)</f>
        <v>18578</v>
      </c>
      <c r="H4" s="9">
        <f t="shared" ref="H4:H9" si="16">ROUND((E4/D4),0)</f>
        <v>15482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619</v>
      </c>
      <c r="R4" s="2">
        <v>13800000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ref="Q5:Q9" si="19">P5/1.2</f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619</v>
      </c>
      <c r="C16" s="4">
        <f>B16*1.2</f>
        <v>742.8</v>
      </c>
      <c r="D16" s="4">
        <f t="shared" ref="D16:D28" si="34">C16*1.2</f>
        <v>891.3599999999999</v>
      </c>
      <c r="E16" s="5">
        <f t="shared" ref="E16:E28" si="35">R16</f>
        <v>13500000</v>
      </c>
      <c r="F16" s="9">
        <f t="shared" ref="F16:F28" si="36">ROUND((E16/B16),0)</f>
        <v>21809</v>
      </c>
      <c r="G16" s="9">
        <f t="shared" ref="G16:G28" si="37">ROUND((E16/C16),0)</f>
        <v>18174</v>
      </c>
      <c r="H16" s="9">
        <f t="shared" ref="H16:H28" si="38">ROUND((E16/D16),0)</f>
        <v>15145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619</v>
      </c>
      <c r="R16" s="2">
        <v>13500000</v>
      </c>
    </row>
    <row r="17" spans="1:24" s="46" customFormat="1" x14ac:dyDescent="0.25">
      <c r="A17" s="44">
        <f t="shared" si="32"/>
        <v>0</v>
      </c>
      <c r="B17" s="44">
        <f t="shared" si="33"/>
        <v>501</v>
      </c>
      <c r="C17" s="44">
        <f t="shared" ref="C17:C28" si="41">B17*1.2</f>
        <v>601.19999999999993</v>
      </c>
      <c r="D17" s="44">
        <f t="shared" si="34"/>
        <v>721.43999999999994</v>
      </c>
      <c r="E17" s="45">
        <f t="shared" si="35"/>
        <v>11500000</v>
      </c>
      <c r="F17" s="44">
        <f t="shared" si="36"/>
        <v>22954</v>
      </c>
      <c r="G17" s="44">
        <f t="shared" si="37"/>
        <v>19128</v>
      </c>
      <c r="H17" s="44">
        <f t="shared" si="38"/>
        <v>15940</v>
      </c>
      <c r="I17" s="44" t="e">
        <f>#REF!</f>
        <v>#REF!</v>
      </c>
      <c r="J17" s="44">
        <f t="shared" si="39"/>
        <v>0</v>
      </c>
      <c r="O17" s="46">
        <v>0</v>
      </c>
      <c r="P17" s="46">
        <f t="shared" si="40"/>
        <v>0</v>
      </c>
      <c r="Q17" s="46">
        <v>501</v>
      </c>
      <c r="R17" s="47">
        <v>11500000</v>
      </c>
    </row>
    <row r="18" spans="1:24" x14ac:dyDescent="0.25">
      <c r="A18" s="4">
        <f t="shared" si="32"/>
        <v>0</v>
      </c>
      <c r="B18" s="4">
        <f t="shared" si="33"/>
        <v>385</v>
      </c>
      <c r="C18" s="4">
        <f t="shared" si="41"/>
        <v>462</v>
      </c>
      <c r="D18" s="4">
        <f t="shared" si="34"/>
        <v>554.4</v>
      </c>
      <c r="E18" s="5">
        <f t="shared" si="35"/>
        <v>8400000</v>
      </c>
      <c r="F18" s="9">
        <f t="shared" si="36"/>
        <v>21818</v>
      </c>
      <c r="G18" s="9">
        <f t="shared" si="37"/>
        <v>18182</v>
      </c>
      <c r="H18" s="9">
        <f t="shared" si="38"/>
        <v>15152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385</v>
      </c>
      <c r="R18" s="2">
        <v>8400000</v>
      </c>
    </row>
    <row r="19" spans="1:24" x14ac:dyDescent="0.25">
      <c r="A19" s="4">
        <f t="shared" si="32"/>
        <v>0</v>
      </c>
      <c r="B19" s="4">
        <f t="shared" si="33"/>
        <v>619</v>
      </c>
      <c r="C19" s="4">
        <f t="shared" si="41"/>
        <v>742.8</v>
      </c>
      <c r="D19" s="4">
        <f t="shared" si="34"/>
        <v>891.3599999999999</v>
      </c>
      <c r="E19" s="5">
        <f t="shared" si="35"/>
        <v>13000000</v>
      </c>
      <c r="F19" s="9">
        <f t="shared" si="36"/>
        <v>21002</v>
      </c>
      <c r="G19" s="9">
        <f t="shared" si="37"/>
        <v>17501</v>
      </c>
      <c r="H19" s="9">
        <f t="shared" si="38"/>
        <v>14584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619</v>
      </c>
      <c r="R19" s="2">
        <v>13000000</v>
      </c>
    </row>
    <row r="20" spans="1:24" s="46" customFormat="1" x14ac:dyDescent="0.25">
      <c r="A20" s="44">
        <f t="shared" si="32"/>
        <v>0</v>
      </c>
      <c r="B20" s="44">
        <f t="shared" si="33"/>
        <v>620</v>
      </c>
      <c r="C20" s="44">
        <f t="shared" si="41"/>
        <v>744</v>
      </c>
      <c r="D20" s="44">
        <f t="shared" si="34"/>
        <v>892.8</v>
      </c>
      <c r="E20" s="45">
        <f t="shared" si="35"/>
        <v>15500000</v>
      </c>
      <c r="F20" s="44">
        <f t="shared" si="36"/>
        <v>25000</v>
      </c>
      <c r="G20" s="44">
        <f t="shared" si="37"/>
        <v>20833</v>
      </c>
      <c r="H20" s="44">
        <f t="shared" si="38"/>
        <v>17361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620</v>
      </c>
      <c r="R20" s="47">
        <v>15500000</v>
      </c>
    </row>
    <row r="21" spans="1:24" x14ac:dyDescent="0.25">
      <c r="A21" s="4">
        <f t="shared" si="32"/>
        <v>0</v>
      </c>
      <c r="B21" s="4">
        <f t="shared" si="33"/>
        <v>619</v>
      </c>
      <c r="C21" s="4">
        <f t="shared" si="41"/>
        <v>742.8</v>
      </c>
      <c r="D21" s="4">
        <f t="shared" si="34"/>
        <v>891.3599999999999</v>
      </c>
      <c r="E21" s="5">
        <f t="shared" si="35"/>
        <v>13300000</v>
      </c>
      <c r="F21" s="9">
        <f t="shared" si="36"/>
        <v>21486</v>
      </c>
      <c r="G21" s="9">
        <f t="shared" si="37"/>
        <v>17905</v>
      </c>
      <c r="H21" s="9">
        <f t="shared" si="38"/>
        <v>14921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v>619</v>
      </c>
      <c r="R21" s="2">
        <v>13300000</v>
      </c>
    </row>
    <row r="22" spans="1:24" x14ac:dyDescent="0.25">
      <c r="A22" s="4">
        <f t="shared" ref="A22:A24" si="42">N22</f>
        <v>0</v>
      </c>
      <c r="B22" s="4">
        <f t="shared" ref="B22:B24" si="43">Q22</f>
        <v>619</v>
      </c>
      <c r="C22" s="4">
        <f t="shared" ref="C22:C24" si="44">B22*1.2</f>
        <v>742.8</v>
      </c>
      <c r="D22" s="4">
        <f t="shared" ref="D22:D24" si="45">C22*1.2</f>
        <v>891.3599999999999</v>
      </c>
      <c r="E22" s="5">
        <f t="shared" ref="E22:E24" si="46">R22</f>
        <v>14000000</v>
      </c>
      <c r="F22" s="9">
        <f t="shared" ref="F22:F24" si="47">ROUND((E22/B22),0)</f>
        <v>22617</v>
      </c>
      <c r="G22" s="9">
        <f t="shared" ref="G22:G24" si="48">ROUND((E22/C22),0)</f>
        <v>18848</v>
      </c>
      <c r="H22" s="9">
        <f t="shared" ref="H22:H24" si="49">ROUND((E22/D22),0)</f>
        <v>15706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619</v>
      </c>
      <c r="R22" s="2">
        <v>14000000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3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22000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19000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5:24" ht="15.75" x14ac:dyDescent="0.25"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5:24" ht="15.75" x14ac:dyDescent="0.25">
      <c r="S34" s="10"/>
      <c r="T34" s="10"/>
      <c r="U34" s="17" t="s">
        <v>18</v>
      </c>
      <c r="V34" s="23"/>
      <c r="W34" s="24">
        <f>W35-W33</f>
        <v>59</v>
      </c>
      <c r="X34" s="24">
        <v>2023</v>
      </c>
    </row>
    <row r="35" spans="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4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5">
        <f>90*W33/W35</f>
        <v>1.5</v>
      </c>
      <c r="X36" s="24"/>
    </row>
    <row r="37" spans="5:24" ht="15.75" x14ac:dyDescent="0.25">
      <c r="E37" t="s">
        <v>41</v>
      </c>
      <c r="F37" s="7">
        <v>619</v>
      </c>
      <c r="U37" s="17"/>
      <c r="V37" s="26"/>
      <c r="W37" s="27">
        <v>0</v>
      </c>
      <c r="X37" s="27"/>
    </row>
    <row r="38" spans="5:24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5:24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19000</v>
      </c>
      <c r="X40" s="22"/>
    </row>
    <row r="41" spans="5:24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4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22000</v>
      </c>
      <c r="X42" s="22"/>
    </row>
    <row r="43" spans="5:24" ht="15.75" x14ac:dyDescent="0.25">
      <c r="S43" s="10"/>
      <c r="T43" s="10"/>
      <c r="U43" s="23"/>
      <c r="V43" s="23"/>
      <c r="W43" s="24"/>
      <c r="X43" s="24"/>
    </row>
    <row r="44" spans="5:24" ht="15.75" x14ac:dyDescent="0.25">
      <c r="S44" s="10"/>
      <c r="T44" s="10"/>
      <c r="U44" s="28" t="s">
        <v>38</v>
      </c>
      <c r="V44" s="30"/>
      <c r="W44" s="25">
        <v>619</v>
      </c>
      <c r="X44" s="24"/>
    </row>
    <row r="45" spans="5:24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13618000</v>
      </c>
      <c r="X45" s="33"/>
    </row>
    <row r="46" spans="5:24" ht="15.75" x14ac:dyDescent="0.25">
      <c r="S46" s="11"/>
      <c r="T46" s="10"/>
      <c r="U46" s="17" t="s">
        <v>25</v>
      </c>
      <c r="V46" s="23"/>
      <c r="W46" s="34">
        <f>W45*0.9</f>
        <v>12256200</v>
      </c>
      <c r="X46" s="35"/>
    </row>
    <row r="47" spans="5:24" ht="15.75" x14ac:dyDescent="0.25">
      <c r="S47" s="10"/>
      <c r="T47" s="10"/>
      <c r="U47" s="17" t="s">
        <v>26</v>
      </c>
      <c r="V47" s="23"/>
      <c r="W47" s="34">
        <f>W45*0.8</f>
        <v>10894400</v>
      </c>
      <c r="X47" s="34"/>
    </row>
    <row r="48" spans="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1857000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28370.833333333332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V22" sqref="V2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P35" sqref="P35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2024-02-06T06:36:52Z</dcterms:modified>
</cp:coreProperties>
</file>