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Siddha Sky Phase 3 &amp; 4\"/>
    </mc:Choice>
  </mc:AlternateContent>
  <xr:revisionPtr revIDLastSave="0" documentId="13_ncr:1_{22821AFA-8F2A-40EB-A840-AC43E55CE834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Phase 1 - 1A" sheetId="87" r:id="rId1"/>
    <sheet name="Phase 2 - 1B" sheetId="104" r:id="rId2"/>
    <sheet name="Phase 3 - 2B " sheetId="105" r:id="rId3"/>
    <sheet name="Phase 4 - 2A" sheetId="106" r:id="rId4"/>
    <sheet name="Total" sheetId="79" r:id="rId5"/>
    <sheet name="RERA (2)" sheetId="96" r:id="rId6"/>
    <sheet name="Typical Floor Phase 1-2" sheetId="85" r:id="rId7"/>
    <sheet name="Typical Floor Phase 3-4 " sheetId="102" r:id="rId8"/>
    <sheet name="Price Indicator" sheetId="98" r:id="rId9"/>
    <sheet name="IGR" sheetId="97" r:id="rId10"/>
    <sheet name="Sheet1" sheetId="107" r:id="rId11"/>
    <sheet name="Rates" sheetId="95" r:id="rId12"/>
  </sheets>
  <definedNames>
    <definedName name="_xlnm._FilterDatabase" localSheetId="0" hidden="1">'Phase 1 - 1A'!$D$2:$D$53</definedName>
    <definedName name="_xlnm._FilterDatabase" localSheetId="1" hidden="1">'Phase 2 - 1B'!$D$12:$D$67</definedName>
    <definedName name="_xlnm._FilterDatabase" localSheetId="2" hidden="1">'Phase 3 - 2B '!$D$2:$D$332</definedName>
    <definedName name="_xlnm._FilterDatabase" localSheetId="3" hidden="1">'Phase 4 - 2A'!$D$1:$D$286</definedName>
  </definedNames>
  <calcPr calcId="191029"/>
</workbook>
</file>

<file path=xl/calcChain.xml><?xml version="1.0" encoding="utf-8"?>
<calcChain xmlns="http://schemas.openxmlformats.org/spreadsheetml/2006/main">
  <c r="M2" i="105" l="1"/>
  <c r="J6" i="79"/>
  <c r="J5" i="79"/>
  <c r="H4" i="79"/>
  <c r="G4" i="79"/>
  <c r="D4" i="79"/>
  <c r="E4" i="79"/>
  <c r="F4" i="79"/>
  <c r="D3" i="79"/>
  <c r="D2" i="79"/>
  <c r="I2" i="105"/>
  <c r="H2" i="106"/>
  <c r="I2" i="106" s="1"/>
  <c r="G3" i="106"/>
  <c r="H3" i="106" s="1"/>
  <c r="I3" i="106" s="1"/>
  <c r="K11" i="97"/>
  <c r="J3" i="106" l="1"/>
  <c r="G4" i="106"/>
  <c r="J2" i="106"/>
  <c r="J11" i="97"/>
  <c r="F11" i="97"/>
  <c r="P41" i="105"/>
  <c r="E11" i="97"/>
  <c r="G6" i="95"/>
  <c r="P40" i="105"/>
  <c r="P39" i="105"/>
  <c r="P38" i="105"/>
  <c r="P37" i="105"/>
  <c r="P36" i="105"/>
  <c r="Y62" i="96"/>
  <c r="G3" i="105"/>
  <c r="H3" i="105" s="1"/>
  <c r="I3" i="105" s="1"/>
  <c r="M32" i="105"/>
  <c r="K269" i="105"/>
  <c r="K2" i="105"/>
  <c r="H2" i="105"/>
  <c r="E332" i="105"/>
  <c r="F3" i="105"/>
  <c r="K3" i="105" s="1"/>
  <c r="F4" i="105"/>
  <c r="K4" i="105" s="1"/>
  <c r="F5" i="105"/>
  <c r="K5" i="105" s="1"/>
  <c r="F6" i="105"/>
  <c r="K6" i="105" s="1"/>
  <c r="F7" i="105"/>
  <c r="K7" i="105" s="1"/>
  <c r="F8" i="105"/>
  <c r="K8" i="105" s="1"/>
  <c r="F9" i="105"/>
  <c r="K9" i="105" s="1"/>
  <c r="F10" i="105"/>
  <c r="K10" i="105" s="1"/>
  <c r="F11" i="105"/>
  <c r="K11" i="105" s="1"/>
  <c r="F12" i="105"/>
  <c r="K12" i="105" s="1"/>
  <c r="F13" i="105"/>
  <c r="K13" i="105" s="1"/>
  <c r="F14" i="105"/>
  <c r="K14" i="105" s="1"/>
  <c r="F15" i="105"/>
  <c r="K15" i="105" s="1"/>
  <c r="F16" i="105"/>
  <c r="K16" i="105" s="1"/>
  <c r="F17" i="105"/>
  <c r="K17" i="105" s="1"/>
  <c r="F18" i="105"/>
  <c r="K18" i="105" s="1"/>
  <c r="F19" i="105"/>
  <c r="K19" i="105" s="1"/>
  <c r="F20" i="105"/>
  <c r="K20" i="105" s="1"/>
  <c r="F21" i="105"/>
  <c r="K21" i="105" s="1"/>
  <c r="F22" i="105"/>
  <c r="K22" i="105" s="1"/>
  <c r="F23" i="105"/>
  <c r="K23" i="105" s="1"/>
  <c r="F24" i="105"/>
  <c r="K24" i="105" s="1"/>
  <c r="F25" i="105"/>
  <c r="K25" i="105" s="1"/>
  <c r="F26" i="105"/>
  <c r="K26" i="105" s="1"/>
  <c r="F27" i="105"/>
  <c r="K27" i="105" s="1"/>
  <c r="F28" i="105"/>
  <c r="K28" i="105" s="1"/>
  <c r="F29" i="105"/>
  <c r="K29" i="105" s="1"/>
  <c r="F30" i="105"/>
  <c r="K30" i="105" s="1"/>
  <c r="F31" i="105"/>
  <c r="K31" i="105" s="1"/>
  <c r="F32" i="105"/>
  <c r="K32" i="105" s="1"/>
  <c r="F33" i="105"/>
  <c r="K33" i="105" s="1"/>
  <c r="F34" i="105"/>
  <c r="K34" i="105" s="1"/>
  <c r="F35" i="105"/>
  <c r="K35" i="105" s="1"/>
  <c r="F36" i="105"/>
  <c r="K36" i="105" s="1"/>
  <c r="F37" i="105"/>
  <c r="K37" i="105" s="1"/>
  <c r="F38" i="105"/>
  <c r="K38" i="105" s="1"/>
  <c r="F39" i="105"/>
  <c r="K39" i="105" s="1"/>
  <c r="F40" i="105"/>
  <c r="K40" i="105" s="1"/>
  <c r="F41" i="105"/>
  <c r="K41" i="105" s="1"/>
  <c r="F42" i="105"/>
  <c r="K42" i="105" s="1"/>
  <c r="F43" i="105"/>
  <c r="K43" i="105" s="1"/>
  <c r="F44" i="105"/>
  <c r="K44" i="105" s="1"/>
  <c r="F45" i="105"/>
  <c r="K45" i="105" s="1"/>
  <c r="F46" i="105"/>
  <c r="K46" i="105" s="1"/>
  <c r="F47" i="105"/>
  <c r="K47" i="105" s="1"/>
  <c r="F48" i="105"/>
  <c r="K48" i="105" s="1"/>
  <c r="F49" i="105"/>
  <c r="K49" i="105" s="1"/>
  <c r="F50" i="105"/>
  <c r="K50" i="105" s="1"/>
  <c r="F51" i="105"/>
  <c r="K51" i="105" s="1"/>
  <c r="F52" i="105"/>
  <c r="K52" i="105" s="1"/>
  <c r="F53" i="105"/>
  <c r="K53" i="105" s="1"/>
  <c r="F54" i="105"/>
  <c r="K54" i="105" s="1"/>
  <c r="F55" i="105"/>
  <c r="K55" i="105" s="1"/>
  <c r="F56" i="105"/>
  <c r="K56" i="105" s="1"/>
  <c r="F57" i="105"/>
  <c r="K57" i="105" s="1"/>
  <c r="F58" i="105"/>
  <c r="K58" i="105" s="1"/>
  <c r="F59" i="105"/>
  <c r="K59" i="105" s="1"/>
  <c r="F60" i="105"/>
  <c r="K60" i="105" s="1"/>
  <c r="F61" i="105"/>
  <c r="K61" i="105" s="1"/>
  <c r="F62" i="105"/>
  <c r="K62" i="105" s="1"/>
  <c r="F63" i="105"/>
  <c r="K63" i="105" s="1"/>
  <c r="F64" i="105"/>
  <c r="K64" i="105" s="1"/>
  <c r="F65" i="105"/>
  <c r="K65" i="105" s="1"/>
  <c r="F66" i="105"/>
  <c r="K66" i="105" s="1"/>
  <c r="F67" i="105"/>
  <c r="K67" i="105" s="1"/>
  <c r="F68" i="105"/>
  <c r="K68" i="105" s="1"/>
  <c r="F69" i="105"/>
  <c r="K69" i="105" s="1"/>
  <c r="F70" i="105"/>
  <c r="K70" i="105" s="1"/>
  <c r="F71" i="105"/>
  <c r="K71" i="105" s="1"/>
  <c r="F72" i="105"/>
  <c r="K72" i="105" s="1"/>
  <c r="F73" i="105"/>
  <c r="K73" i="105" s="1"/>
  <c r="F74" i="105"/>
  <c r="K74" i="105" s="1"/>
  <c r="F75" i="105"/>
  <c r="K75" i="105" s="1"/>
  <c r="F76" i="105"/>
  <c r="K76" i="105" s="1"/>
  <c r="F77" i="105"/>
  <c r="K77" i="105" s="1"/>
  <c r="F78" i="105"/>
  <c r="K78" i="105" s="1"/>
  <c r="F79" i="105"/>
  <c r="K79" i="105" s="1"/>
  <c r="F80" i="105"/>
  <c r="K80" i="105" s="1"/>
  <c r="F81" i="105"/>
  <c r="K81" i="105" s="1"/>
  <c r="F82" i="105"/>
  <c r="K82" i="105" s="1"/>
  <c r="F83" i="105"/>
  <c r="K83" i="105" s="1"/>
  <c r="F84" i="105"/>
  <c r="K84" i="105" s="1"/>
  <c r="F85" i="105"/>
  <c r="K85" i="105" s="1"/>
  <c r="F86" i="105"/>
  <c r="K86" i="105" s="1"/>
  <c r="F87" i="105"/>
  <c r="K87" i="105" s="1"/>
  <c r="F88" i="105"/>
  <c r="K88" i="105" s="1"/>
  <c r="F89" i="105"/>
  <c r="K89" i="105" s="1"/>
  <c r="F90" i="105"/>
  <c r="K90" i="105" s="1"/>
  <c r="F91" i="105"/>
  <c r="K91" i="105" s="1"/>
  <c r="F92" i="105"/>
  <c r="K92" i="105" s="1"/>
  <c r="F93" i="105"/>
  <c r="K93" i="105" s="1"/>
  <c r="F94" i="105"/>
  <c r="K94" i="105" s="1"/>
  <c r="F95" i="105"/>
  <c r="K95" i="105" s="1"/>
  <c r="F96" i="105"/>
  <c r="K96" i="105" s="1"/>
  <c r="F97" i="105"/>
  <c r="K97" i="105" s="1"/>
  <c r="F98" i="105"/>
  <c r="K98" i="105" s="1"/>
  <c r="F99" i="105"/>
  <c r="K99" i="105" s="1"/>
  <c r="F100" i="105"/>
  <c r="K100" i="105" s="1"/>
  <c r="F101" i="105"/>
  <c r="K101" i="105" s="1"/>
  <c r="F102" i="105"/>
  <c r="K102" i="105" s="1"/>
  <c r="F103" i="105"/>
  <c r="K103" i="105" s="1"/>
  <c r="F104" i="105"/>
  <c r="K104" i="105" s="1"/>
  <c r="F105" i="105"/>
  <c r="K105" i="105" s="1"/>
  <c r="F106" i="105"/>
  <c r="K106" i="105" s="1"/>
  <c r="F107" i="105"/>
  <c r="K107" i="105" s="1"/>
  <c r="F108" i="105"/>
  <c r="K108" i="105" s="1"/>
  <c r="F109" i="105"/>
  <c r="K109" i="105" s="1"/>
  <c r="F110" i="105"/>
  <c r="K110" i="105" s="1"/>
  <c r="F111" i="105"/>
  <c r="K111" i="105" s="1"/>
  <c r="F112" i="105"/>
  <c r="K112" i="105" s="1"/>
  <c r="F113" i="105"/>
  <c r="K113" i="105" s="1"/>
  <c r="F114" i="105"/>
  <c r="K114" i="105" s="1"/>
  <c r="F115" i="105"/>
  <c r="K115" i="105" s="1"/>
  <c r="F116" i="105"/>
  <c r="K116" i="105" s="1"/>
  <c r="F117" i="105"/>
  <c r="K117" i="105" s="1"/>
  <c r="F118" i="105"/>
  <c r="K118" i="105" s="1"/>
  <c r="F119" i="105"/>
  <c r="K119" i="105" s="1"/>
  <c r="F120" i="105"/>
  <c r="K120" i="105" s="1"/>
  <c r="F121" i="105"/>
  <c r="K121" i="105" s="1"/>
  <c r="F122" i="105"/>
  <c r="K122" i="105" s="1"/>
  <c r="F123" i="105"/>
  <c r="K123" i="105" s="1"/>
  <c r="F124" i="105"/>
  <c r="K124" i="105" s="1"/>
  <c r="F125" i="105"/>
  <c r="K125" i="105" s="1"/>
  <c r="F126" i="105"/>
  <c r="K126" i="105" s="1"/>
  <c r="F127" i="105"/>
  <c r="K127" i="105" s="1"/>
  <c r="F128" i="105"/>
  <c r="K128" i="105" s="1"/>
  <c r="F129" i="105"/>
  <c r="K129" i="105" s="1"/>
  <c r="F130" i="105"/>
  <c r="K130" i="105" s="1"/>
  <c r="F131" i="105"/>
  <c r="K131" i="105" s="1"/>
  <c r="F132" i="105"/>
  <c r="K132" i="105" s="1"/>
  <c r="F133" i="105"/>
  <c r="K133" i="105" s="1"/>
  <c r="F134" i="105"/>
  <c r="K134" i="105" s="1"/>
  <c r="F135" i="105"/>
  <c r="K135" i="105" s="1"/>
  <c r="F136" i="105"/>
  <c r="K136" i="105" s="1"/>
  <c r="F137" i="105"/>
  <c r="K137" i="105" s="1"/>
  <c r="F138" i="105"/>
  <c r="K138" i="105" s="1"/>
  <c r="F139" i="105"/>
  <c r="K139" i="105" s="1"/>
  <c r="F140" i="105"/>
  <c r="K140" i="105" s="1"/>
  <c r="F141" i="105"/>
  <c r="K141" i="105" s="1"/>
  <c r="F142" i="105"/>
  <c r="K142" i="105" s="1"/>
  <c r="F143" i="105"/>
  <c r="K143" i="105" s="1"/>
  <c r="F144" i="105"/>
  <c r="K144" i="105" s="1"/>
  <c r="F145" i="105"/>
  <c r="K145" i="105" s="1"/>
  <c r="F146" i="105"/>
  <c r="K146" i="105" s="1"/>
  <c r="F147" i="105"/>
  <c r="K147" i="105" s="1"/>
  <c r="F148" i="105"/>
  <c r="K148" i="105" s="1"/>
  <c r="F149" i="105"/>
  <c r="K149" i="105" s="1"/>
  <c r="F150" i="105"/>
  <c r="K150" i="105" s="1"/>
  <c r="F151" i="105"/>
  <c r="K151" i="105" s="1"/>
  <c r="F152" i="105"/>
  <c r="K152" i="105" s="1"/>
  <c r="F153" i="105"/>
  <c r="K153" i="105" s="1"/>
  <c r="F154" i="105"/>
  <c r="K154" i="105" s="1"/>
  <c r="F155" i="105"/>
  <c r="K155" i="105" s="1"/>
  <c r="F156" i="105"/>
  <c r="K156" i="105" s="1"/>
  <c r="F157" i="105"/>
  <c r="K157" i="105" s="1"/>
  <c r="F158" i="105"/>
  <c r="K158" i="105" s="1"/>
  <c r="F159" i="105"/>
  <c r="K159" i="105" s="1"/>
  <c r="F160" i="105"/>
  <c r="K160" i="105" s="1"/>
  <c r="F161" i="105"/>
  <c r="K161" i="105" s="1"/>
  <c r="F162" i="105"/>
  <c r="K162" i="105" s="1"/>
  <c r="F163" i="105"/>
  <c r="K163" i="105" s="1"/>
  <c r="F164" i="105"/>
  <c r="K164" i="105" s="1"/>
  <c r="F165" i="105"/>
  <c r="K165" i="105" s="1"/>
  <c r="F166" i="105"/>
  <c r="K166" i="105" s="1"/>
  <c r="F167" i="105"/>
  <c r="K167" i="105" s="1"/>
  <c r="F168" i="105"/>
  <c r="K168" i="105" s="1"/>
  <c r="F169" i="105"/>
  <c r="K169" i="105" s="1"/>
  <c r="F170" i="105"/>
  <c r="K170" i="105" s="1"/>
  <c r="F171" i="105"/>
  <c r="K171" i="105" s="1"/>
  <c r="F172" i="105"/>
  <c r="K172" i="105" s="1"/>
  <c r="F173" i="105"/>
  <c r="K173" i="105" s="1"/>
  <c r="F174" i="105"/>
  <c r="K174" i="105" s="1"/>
  <c r="F175" i="105"/>
  <c r="K175" i="105" s="1"/>
  <c r="F176" i="105"/>
  <c r="K176" i="105" s="1"/>
  <c r="F177" i="105"/>
  <c r="K177" i="105" s="1"/>
  <c r="F178" i="105"/>
  <c r="K178" i="105" s="1"/>
  <c r="F179" i="105"/>
  <c r="K179" i="105" s="1"/>
  <c r="F180" i="105"/>
  <c r="K180" i="105" s="1"/>
  <c r="F181" i="105"/>
  <c r="K181" i="105" s="1"/>
  <c r="F182" i="105"/>
  <c r="K182" i="105" s="1"/>
  <c r="F183" i="105"/>
  <c r="K183" i="105" s="1"/>
  <c r="F184" i="105"/>
  <c r="K184" i="105" s="1"/>
  <c r="F185" i="105"/>
  <c r="K185" i="105" s="1"/>
  <c r="F186" i="105"/>
  <c r="K186" i="105" s="1"/>
  <c r="F187" i="105"/>
  <c r="K187" i="105" s="1"/>
  <c r="F188" i="105"/>
  <c r="K188" i="105" s="1"/>
  <c r="F189" i="105"/>
  <c r="K189" i="105" s="1"/>
  <c r="F190" i="105"/>
  <c r="K190" i="105" s="1"/>
  <c r="F191" i="105"/>
  <c r="K191" i="105" s="1"/>
  <c r="F192" i="105"/>
  <c r="K192" i="105" s="1"/>
  <c r="F193" i="105"/>
  <c r="K193" i="105" s="1"/>
  <c r="F194" i="105"/>
  <c r="K194" i="105" s="1"/>
  <c r="F195" i="105"/>
  <c r="K195" i="105" s="1"/>
  <c r="F196" i="105"/>
  <c r="K196" i="105" s="1"/>
  <c r="F197" i="105"/>
  <c r="K197" i="105" s="1"/>
  <c r="F198" i="105"/>
  <c r="K198" i="105" s="1"/>
  <c r="F199" i="105"/>
  <c r="K199" i="105" s="1"/>
  <c r="F200" i="105"/>
  <c r="K200" i="105" s="1"/>
  <c r="F201" i="105"/>
  <c r="K201" i="105" s="1"/>
  <c r="F202" i="105"/>
  <c r="K202" i="105" s="1"/>
  <c r="F203" i="105"/>
  <c r="K203" i="105" s="1"/>
  <c r="F204" i="105"/>
  <c r="K204" i="105" s="1"/>
  <c r="F205" i="105"/>
  <c r="K205" i="105" s="1"/>
  <c r="F206" i="105"/>
  <c r="K206" i="105" s="1"/>
  <c r="F207" i="105"/>
  <c r="K207" i="105" s="1"/>
  <c r="F208" i="105"/>
  <c r="K208" i="105" s="1"/>
  <c r="F209" i="105"/>
  <c r="K209" i="105" s="1"/>
  <c r="F210" i="105"/>
  <c r="K210" i="105" s="1"/>
  <c r="F211" i="105"/>
  <c r="K211" i="105" s="1"/>
  <c r="F212" i="105"/>
  <c r="K212" i="105" s="1"/>
  <c r="F213" i="105"/>
  <c r="K213" i="105" s="1"/>
  <c r="F214" i="105"/>
  <c r="K214" i="105" s="1"/>
  <c r="F215" i="105"/>
  <c r="K215" i="105" s="1"/>
  <c r="F216" i="105"/>
  <c r="K216" i="105" s="1"/>
  <c r="F217" i="105"/>
  <c r="K217" i="105" s="1"/>
  <c r="F218" i="105"/>
  <c r="K218" i="105" s="1"/>
  <c r="F219" i="105"/>
  <c r="K219" i="105" s="1"/>
  <c r="F220" i="105"/>
  <c r="K220" i="105" s="1"/>
  <c r="F221" i="105"/>
  <c r="K221" i="105" s="1"/>
  <c r="F222" i="105"/>
  <c r="K222" i="105" s="1"/>
  <c r="F223" i="105"/>
  <c r="K223" i="105" s="1"/>
  <c r="F224" i="105"/>
  <c r="K224" i="105" s="1"/>
  <c r="F225" i="105"/>
  <c r="K225" i="105" s="1"/>
  <c r="F226" i="105"/>
  <c r="K226" i="105" s="1"/>
  <c r="F227" i="105"/>
  <c r="K227" i="105" s="1"/>
  <c r="F228" i="105"/>
  <c r="K228" i="105" s="1"/>
  <c r="F229" i="105"/>
  <c r="K229" i="105" s="1"/>
  <c r="F230" i="105"/>
  <c r="K230" i="105" s="1"/>
  <c r="F231" i="105"/>
  <c r="K231" i="105" s="1"/>
  <c r="F232" i="105"/>
  <c r="K232" i="105" s="1"/>
  <c r="F233" i="105"/>
  <c r="K233" i="105" s="1"/>
  <c r="F234" i="105"/>
  <c r="K234" i="105" s="1"/>
  <c r="F235" i="105"/>
  <c r="K235" i="105" s="1"/>
  <c r="F236" i="105"/>
  <c r="K236" i="105" s="1"/>
  <c r="F237" i="105"/>
  <c r="K237" i="105" s="1"/>
  <c r="F238" i="105"/>
  <c r="K238" i="105" s="1"/>
  <c r="F239" i="105"/>
  <c r="K239" i="105" s="1"/>
  <c r="F240" i="105"/>
  <c r="K240" i="105" s="1"/>
  <c r="F241" i="105"/>
  <c r="K241" i="105" s="1"/>
  <c r="F242" i="105"/>
  <c r="K242" i="105" s="1"/>
  <c r="F243" i="105"/>
  <c r="K243" i="105" s="1"/>
  <c r="F244" i="105"/>
  <c r="K244" i="105" s="1"/>
  <c r="F245" i="105"/>
  <c r="K245" i="105" s="1"/>
  <c r="F246" i="105"/>
  <c r="K246" i="105" s="1"/>
  <c r="F247" i="105"/>
  <c r="K247" i="105" s="1"/>
  <c r="F248" i="105"/>
  <c r="K248" i="105" s="1"/>
  <c r="F249" i="105"/>
  <c r="K249" i="105" s="1"/>
  <c r="F250" i="105"/>
  <c r="K250" i="105" s="1"/>
  <c r="F251" i="105"/>
  <c r="K251" i="105" s="1"/>
  <c r="F252" i="105"/>
  <c r="K252" i="105" s="1"/>
  <c r="F253" i="105"/>
  <c r="K253" i="105" s="1"/>
  <c r="F254" i="105"/>
  <c r="K254" i="105" s="1"/>
  <c r="F255" i="105"/>
  <c r="K255" i="105" s="1"/>
  <c r="F256" i="105"/>
  <c r="K256" i="105" s="1"/>
  <c r="F257" i="105"/>
  <c r="K257" i="105" s="1"/>
  <c r="F258" i="105"/>
  <c r="K258" i="105" s="1"/>
  <c r="F259" i="105"/>
  <c r="K259" i="105" s="1"/>
  <c r="F260" i="105"/>
  <c r="K260" i="105" s="1"/>
  <c r="F261" i="105"/>
  <c r="K261" i="105" s="1"/>
  <c r="F262" i="105"/>
  <c r="K262" i="105" s="1"/>
  <c r="F263" i="105"/>
  <c r="K263" i="105" s="1"/>
  <c r="F264" i="105"/>
  <c r="K264" i="105" s="1"/>
  <c r="F265" i="105"/>
  <c r="K265" i="105" s="1"/>
  <c r="F266" i="105"/>
  <c r="K266" i="105" s="1"/>
  <c r="F267" i="105"/>
  <c r="K267" i="105" s="1"/>
  <c r="F268" i="105"/>
  <c r="K268" i="105" s="1"/>
  <c r="F269" i="105"/>
  <c r="F270" i="105"/>
  <c r="K270" i="105" s="1"/>
  <c r="F271" i="105"/>
  <c r="K271" i="105" s="1"/>
  <c r="F272" i="105"/>
  <c r="K272" i="105" s="1"/>
  <c r="F273" i="105"/>
  <c r="K273" i="105" s="1"/>
  <c r="F274" i="105"/>
  <c r="K274" i="105" s="1"/>
  <c r="F275" i="105"/>
  <c r="K275" i="105" s="1"/>
  <c r="F276" i="105"/>
  <c r="K276" i="105" s="1"/>
  <c r="F277" i="105"/>
  <c r="K277" i="105" s="1"/>
  <c r="F278" i="105"/>
  <c r="K278" i="105" s="1"/>
  <c r="F279" i="105"/>
  <c r="K279" i="105" s="1"/>
  <c r="F280" i="105"/>
  <c r="K280" i="105" s="1"/>
  <c r="F281" i="105"/>
  <c r="K281" i="105" s="1"/>
  <c r="F282" i="105"/>
  <c r="K282" i="105" s="1"/>
  <c r="F283" i="105"/>
  <c r="K283" i="105" s="1"/>
  <c r="F284" i="105"/>
  <c r="K284" i="105" s="1"/>
  <c r="F285" i="105"/>
  <c r="K285" i="105" s="1"/>
  <c r="F286" i="105"/>
  <c r="K286" i="105" s="1"/>
  <c r="F287" i="105"/>
  <c r="K287" i="105" s="1"/>
  <c r="F288" i="105"/>
  <c r="K288" i="105" s="1"/>
  <c r="F289" i="105"/>
  <c r="K289" i="105" s="1"/>
  <c r="F290" i="105"/>
  <c r="K290" i="105" s="1"/>
  <c r="F291" i="105"/>
  <c r="K291" i="105" s="1"/>
  <c r="F292" i="105"/>
  <c r="K292" i="105" s="1"/>
  <c r="F293" i="105"/>
  <c r="K293" i="105" s="1"/>
  <c r="F294" i="105"/>
  <c r="K294" i="105" s="1"/>
  <c r="F295" i="105"/>
  <c r="K295" i="105" s="1"/>
  <c r="F296" i="105"/>
  <c r="K296" i="105" s="1"/>
  <c r="F297" i="105"/>
  <c r="K297" i="105" s="1"/>
  <c r="F298" i="105"/>
  <c r="K298" i="105" s="1"/>
  <c r="F299" i="105"/>
  <c r="K299" i="105" s="1"/>
  <c r="F300" i="105"/>
  <c r="K300" i="105" s="1"/>
  <c r="F301" i="105"/>
  <c r="K301" i="105" s="1"/>
  <c r="F302" i="105"/>
  <c r="K302" i="105" s="1"/>
  <c r="F303" i="105"/>
  <c r="K303" i="105" s="1"/>
  <c r="F304" i="105"/>
  <c r="K304" i="105" s="1"/>
  <c r="F305" i="105"/>
  <c r="K305" i="105" s="1"/>
  <c r="F306" i="105"/>
  <c r="K306" i="105" s="1"/>
  <c r="F307" i="105"/>
  <c r="K307" i="105" s="1"/>
  <c r="F308" i="105"/>
  <c r="K308" i="105" s="1"/>
  <c r="F309" i="105"/>
  <c r="K309" i="105" s="1"/>
  <c r="F310" i="105"/>
  <c r="K310" i="105" s="1"/>
  <c r="F311" i="105"/>
  <c r="K311" i="105" s="1"/>
  <c r="F312" i="105"/>
  <c r="K312" i="105" s="1"/>
  <c r="F313" i="105"/>
  <c r="K313" i="105" s="1"/>
  <c r="F314" i="105"/>
  <c r="K314" i="105" s="1"/>
  <c r="F315" i="105"/>
  <c r="K315" i="105" s="1"/>
  <c r="F316" i="105"/>
  <c r="K316" i="105" s="1"/>
  <c r="F317" i="105"/>
  <c r="K317" i="105" s="1"/>
  <c r="F318" i="105"/>
  <c r="K318" i="105" s="1"/>
  <c r="F319" i="105"/>
  <c r="K319" i="105" s="1"/>
  <c r="F320" i="105"/>
  <c r="K320" i="105" s="1"/>
  <c r="F321" i="105"/>
  <c r="K321" i="105" s="1"/>
  <c r="F322" i="105"/>
  <c r="K322" i="105" s="1"/>
  <c r="F323" i="105"/>
  <c r="K323" i="105" s="1"/>
  <c r="F324" i="105"/>
  <c r="K324" i="105" s="1"/>
  <c r="F325" i="105"/>
  <c r="K325" i="105" s="1"/>
  <c r="F326" i="105"/>
  <c r="K326" i="105" s="1"/>
  <c r="F327" i="105"/>
  <c r="K327" i="105" s="1"/>
  <c r="F328" i="105"/>
  <c r="K328" i="105" s="1"/>
  <c r="F329" i="105"/>
  <c r="K329" i="105" s="1"/>
  <c r="F330" i="105"/>
  <c r="K330" i="105" s="1"/>
  <c r="F331" i="105"/>
  <c r="K331" i="105" s="1"/>
  <c r="D9" i="97"/>
  <c r="F2" i="105"/>
  <c r="F4" i="102"/>
  <c r="F74" i="85"/>
  <c r="F73" i="85"/>
  <c r="F72" i="85"/>
  <c r="F71" i="85"/>
  <c r="F70" i="85"/>
  <c r="F69" i="85"/>
  <c r="F68" i="85"/>
  <c r="F67" i="85"/>
  <c r="F66" i="85"/>
  <c r="F65" i="85"/>
  <c r="F62" i="85"/>
  <c r="F61" i="85"/>
  <c r="F60" i="85"/>
  <c r="F59" i="85"/>
  <c r="F58" i="85"/>
  <c r="F57" i="85"/>
  <c r="F56" i="85"/>
  <c r="F55" i="85"/>
  <c r="F54" i="85"/>
  <c r="F53" i="85"/>
  <c r="F50" i="85"/>
  <c r="F49" i="85"/>
  <c r="F48" i="85"/>
  <c r="F47" i="85"/>
  <c r="F46" i="85"/>
  <c r="F45" i="85"/>
  <c r="F44" i="85"/>
  <c r="F43" i="85"/>
  <c r="F39" i="85"/>
  <c r="F38" i="85"/>
  <c r="F37" i="85"/>
  <c r="F36" i="85"/>
  <c r="F35" i="85"/>
  <c r="F34" i="85"/>
  <c r="F31" i="85"/>
  <c r="F30" i="85"/>
  <c r="F29" i="85"/>
  <c r="F28" i="85"/>
  <c r="F27" i="85"/>
  <c r="F26" i="85"/>
  <c r="F25" i="85"/>
  <c r="F24" i="85"/>
  <c r="F23" i="85"/>
  <c r="F22" i="85"/>
  <c r="F19" i="85"/>
  <c r="F18" i="85"/>
  <c r="F17" i="85"/>
  <c r="F16" i="85"/>
  <c r="F15" i="85"/>
  <c r="F14" i="85"/>
  <c r="F13" i="85"/>
  <c r="F12" i="85"/>
  <c r="F11" i="85"/>
  <c r="F10" i="85"/>
  <c r="F5" i="85"/>
  <c r="F6" i="85"/>
  <c r="F7" i="85"/>
  <c r="F4" i="85"/>
  <c r="T3" i="96"/>
  <c r="J4" i="97"/>
  <c r="J5" i="97"/>
  <c r="J6" i="97"/>
  <c r="J7" i="97"/>
  <c r="J8" i="97"/>
  <c r="J10" i="97"/>
  <c r="J13" i="97"/>
  <c r="E5" i="97"/>
  <c r="K5" i="97" s="1"/>
  <c r="E6" i="97"/>
  <c r="E7" i="97"/>
  <c r="F7" i="97" s="1"/>
  <c r="E8" i="97"/>
  <c r="E10" i="97"/>
  <c r="K10" i="97" s="1"/>
  <c r="E13" i="97"/>
  <c r="E4" i="97"/>
  <c r="F4" i="97" s="1"/>
  <c r="K3" i="97"/>
  <c r="J3" i="97"/>
  <c r="E3" i="97"/>
  <c r="F3" i="97" s="1"/>
  <c r="S65" i="102"/>
  <c r="F3" i="106"/>
  <c r="K3" i="106" s="1"/>
  <c r="F4" i="106"/>
  <c r="K4" i="106" s="1"/>
  <c r="F5" i="106"/>
  <c r="K5" i="106" s="1"/>
  <c r="F6" i="106"/>
  <c r="K6" i="106" s="1"/>
  <c r="F7" i="106"/>
  <c r="K7" i="106" s="1"/>
  <c r="F8" i="106"/>
  <c r="K8" i="106" s="1"/>
  <c r="F9" i="106"/>
  <c r="K9" i="106" s="1"/>
  <c r="F10" i="106"/>
  <c r="K10" i="106" s="1"/>
  <c r="F11" i="106"/>
  <c r="K11" i="106" s="1"/>
  <c r="F12" i="106"/>
  <c r="K12" i="106" s="1"/>
  <c r="F13" i="106"/>
  <c r="K13" i="106" s="1"/>
  <c r="F14" i="106"/>
  <c r="K14" i="106" s="1"/>
  <c r="F15" i="106"/>
  <c r="K15" i="106" s="1"/>
  <c r="F16" i="106"/>
  <c r="K16" i="106" s="1"/>
  <c r="F17" i="106"/>
  <c r="K17" i="106" s="1"/>
  <c r="F18" i="106"/>
  <c r="K18" i="106" s="1"/>
  <c r="F19" i="106"/>
  <c r="K19" i="106" s="1"/>
  <c r="F20" i="106"/>
  <c r="K20" i="106" s="1"/>
  <c r="F21" i="106"/>
  <c r="K21" i="106" s="1"/>
  <c r="F22" i="106"/>
  <c r="K22" i="106" s="1"/>
  <c r="F23" i="106"/>
  <c r="K23" i="106" s="1"/>
  <c r="F24" i="106"/>
  <c r="K24" i="106" s="1"/>
  <c r="F25" i="106"/>
  <c r="K25" i="106" s="1"/>
  <c r="F26" i="106"/>
  <c r="K26" i="106" s="1"/>
  <c r="F27" i="106"/>
  <c r="K27" i="106" s="1"/>
  <c r="F28" i="106"/>
  <c r="K28" i="106" s="1"/>
  <c r="F29" i="106"/>
  <c r="K29" i="106" s="1"/>
  <c r="F30" i="106"/>
  <c r="K30" i="106" s="1"/>
  <c r="F31" i="106"/>
  <c r="K31" i="106" s="1"/>
  <c r="F32" i="106"/>
  <c r="K32" i="106" s="1"/>
  <c r="F33" i="106"/>
  <c r="K33" i="106" s="1"/>
  <c r="F34" i="106"/>
  <c r="K34" i="106" s="1"/>
  <c r="F35" i="106"/>
  <c r="K35" i="106" s="1"/>
  <c r="F36" i="106"/>
  <c r="K36" i="106" s="1"/>
  <c r="F37" i="106"/>
  <c r="K37" i="106" s="1"/>
  <c r="F38" i="106"/>
  <c r="K38" i="106" s="1"/>
  <c r="F39" i="106"/>
  <c r="K39" i="106" s="1"/>
  <c r="F40" i="106"/>
  <c r="K40" i="106" s="1"/>
  <c r="F41" i="106"/>
  <c r="K41" i="106" s="1"/>
  <c r="F42" i="106"/>
  <c r="K42" i="106" s="1"/>
  <c r="F43" i="106"/>
  <c r="K43" i="106" s="1"/>
  <c r="F44" i="106"/>
  <c r="K44" i="106" s="1"/>
  <c r="F45" i="106"/>
  <c r="K45" i="106" s="1"/>
  <c r="F46" i="106"/>
  <c r="K46" i="106" s="1"/>
  <c r="F47" i="106"/>
  <c r="K47" i="106" s="1"/>
  <c r="F48" i="106"/>
  <c r="K48" i="106" s="1"/>
  <c r="F49" i="106"/>
  <c r="K49" i="106" s="1"/>
  <c r="F50" i="106"/>
  <c r="K50" i="106" s="1"/>
  <c r="F51" i="106"/>
  <c r="K51" i="106" s="1"/>
  <c r="F52" i="106"/>
  <c r="K52" i="106" s="1"/>
  <c r="F53" i="106"/>
  <c r="K53" i="106" s="1"/>
  <c r="F54" i="106"/>
  <c r="K54" i="106" s="1"/>
  <c r="F55" i="106"/>
  <c r="K55" i="106" s="1"/>
  <c r="F56" i="106"/>
  <c r="K56" i="106" s="1"/>
  <c r="F57" i="106"/>
  <c r="K57" i="106" s="1"/>
  <c r="F58" i="106"/>
  <c r="K58" i="106" s="1"/>
  <c r="F59" i="106"/>
  <c r="K59" i="106" s="1"/>
  <c r="F60" i="106"/>
  <c r="K60" i="106" s="1"/>
  <c r="F61" i="106"/>
  <c r="K61" i="106" s="1"/>
  <c r="F62" i="106"/>
  <c r="K62" i="106" s="1"/>
  <c r="F63" i="106"/>
  <c r="K63" i="106" s="1"/>
  <c r="F64" i="106"/>
  <c r="K64" i="106" s="1"/>
  <c r="F65" i="106"/>
  <c r="K65" i="106" s="1"/>
  <c r="F66" i="106"/>
  <c r="K66" i="106" s="1"/>
  <c r="F67" i="106"/>
  <c r="K67" i="106" s="1"/>
  <c r="F68" i="106"/>
  <c r="K68" i="106" s="1"/>
  <c r="F69" i="106"/>
  <c r="K69" i="106" s="1"/>
  <c r="F70" i="106"/>
  <c r="K70" i="106" s="1"/>
  <c r="F71" i="106"/>
  <c r="K71" i="106" s="1"/>
  <c r="F72" i="106"/>
  <c r="K72" i="106" s="1"/>
  <c r="F73" i="106"/>
  <c r="K73" i="106" s="1"/>
  <c r="F74" i="106"/>
  <c r="K74" i="106" s="1"/>
  <c r="F75" i="106"/>
  <c r="K75" i="106" s="1"/>
  <c r="F76" i="106"/>
  <c r="K76" i="106" s="1"/>
  <c r="F77" i="106"/>
  <c r="K77" i="106" s="1"/>
  <c r="F78" i="106"/>
  <c r="K78" i="106" s="1"/>
  <c r="F79" i="106"/>
  <c r="K79" i="106" s="1"/>
  <c r="F80" i="106"/>
  <c r="K80" i="106" s="1"/>
  <c r="F81" i="106"/>
  <c r="K81" i="106" s="1"/>
  <c r="F82" i="106"/>
  <c r="K82" i="106" s="1"/>
  <c r="F83" i="106"/>
  <c r="K83" i="106" s="1"/>
  <c r="F84" i="106"/>
  <c r="K84" i="106" s="1"/>
  <c r="F85" i="106"/>
  <c r="K85" i="106" s="1"/>
  <c r="F86" i="106"/>
  <c r="K86" i="106" s="1"/>
  <c r="F87" i="106"/>
  <c r="K87" i="106" s="1"/>
  <c r="F88" i="106"/>
  <c r="K88" i="106" s="1"/>
  <c r="F89" i="106"/>
  <c r="K89" i="106" s="1"/>
  <c r="F90" i="106"/>
  <c r="K90" i="106" s="1"/>
  <c r="F91" i="106"/>
  <c r="K91" i="106" s="1"/>
  <c r="F92" i="106"/>
  <c r="K92" i="106" s="1"/>
  <c r="F93" i="106"/>
  <c r="K93" i="106" s="1"/>
  <c r="F94" i="106"/>
  <c r="K94" i="106" s="1"/>
  <c r="F95" i="106"/>
  <c r="K95" i="106" s="1"/>
  <c r="F96" i="106"/>
  <c r="K96" i="106" s="1"/>
  <c r="F97" i="106"/>
  <c r="K97" i="106" s="1"/>
  <c r="F98" i="106"/>
  <c r="K98" i="106" s="1"/>
  <c r="F99" i="106"/>
  <c r="K99" i="106" s="1"/>
  <c r="F100" i="106"/>
  <c r="K100" i="106" s="1"/>
  <c r="F101" i="106"/>
  <c r="K101" i="106" s="1"/>
  <c r="F102" i="106"/>
  <c r="K102" i="106" s="1"/>
  <c r="F103" i="106"/>
  <c r="K103" i="106" s="1"/>
  <c r="F104" i="106"/>
  <c r="K104" i="106" s="1"/>
  <c r="F105" i="106"/>
  <c r="K105" i="106" s="1"/>
  <c r="F106" i="106"/>
  <c r="K106" i="106" s="1"/>
  <c r="F107" i="106"/>
  <c r="K107" i="106" s="1"/>
  <c r="F108" i="106"/>
  <c r="K108" i="106" s="1"/>
  <c r="F109" i="106"/>
  <c r="K109" i="106" s="1"/>
  <c r="F110" i="106"/>
  <c r="K110" i="106" s="1"/>
  <c r="F111" i="106"/>
  <c r="K111" i="106" s="1"/>
  <c r="F112" i="106"/>
  <c r="K112" i="106" s="1"/>
  <c r="F113" i="106"/>
  <c r="K113" i="106" s="1"/>
  <c r="F114" i="106"/>
  <c r="K114" i="106" s="1"/>
  <c r="F115" i="106"/>
  <c r="K115" i="106" s="1"/>
  <c r="F116" i="106"/>
  <c r="K116" i="106" s="1"/>
  <c r="F117" i="106"/>
  <c r="K117" i="106" s="1"/>
  <c r="F118" i="106"/>
  <c r="K118" i="106" s="1"/>
  <c r="F119" i="106"/>
  <c r="K119" i="106" s="1"/>
  <c r="F120" i="106"/>
  <c r="K120" i="106" s="1"/>
  <c r="F121" i="106"/>
  <c r="K121" i="106" s="1"/>
  <c r="F122" i="106"/>
  <c r="K122" i="106" s="1"/>
  <c r="F123" i="106"/>
  <c r="K123" i="106" s="1"/>
  <c r="F124" i="106"/>
  <c r="K124" i="106" s="1"/>
  <c r="F125" i="106"/>
  <c r="K125" i="106" s="1"/>
  <c r="F126" i="106"/>
  <c r="K126" i="106" s="1"/>
  <c r="F127" i="106"/>
  <c r="K127" i="106" s="1"/>
  <c r="F128" i="106"/>
  <c r="K128" i="106" s="1"/>
  <c r="F129" i="106"/>
  <c r="K129" i="106" s="1"/>
  <c r="F130" i="106"/>
  <c r="K130" i="106" s="1"/>
  <c r="F131" i="106"/>
  <c r="K131" i="106" s="1"/>
  <c r="F132" i="106"/>
  <c r="K132" i="106" s="1"/>
  <c r="F133" i="106"/>
  <c r="K133" i="106" s="1"/>
  <c r="F134" i="106"/>
  <c r="K134" i="106" s="1"/>
  <c r="F135" i="106"/>
  <c r="K135" i="106" s="1"/>
  <c r="F136" i="106"/>
  <c r="K136" i="106" s="1"/>
  <c r="F137" i="106"/>
  <c r="K137" i="106" s="1"/>
  <c r="F138" i="106"/>
  <c r="K138" i="106" s="1"/>
  <c r="F139" i="106"/>
  <c r="K139" i="106" s="1"/>
  <c r="F140" i="106"/>
  <c r="K140" i="106" s="1"/>
  <c r="F141" i="106"/>
  <c r="K141" i="106" s="1"/>
  <c r="F142" i="106"/>
  <c r="K142" i="106" s="1"/>
  <c r="F143" i="106"/>
  <c r="K143" i="106" s="1"/>
  <c r="F144" i="106"/>
  <c r="K144" i="106" s="1"/>
  <c r="F145" i="106"/>
  <c r="K145" i="106" s="1"/>
  <c r="F146" i="106"/>
  <c r="K146" i="106" s="1"/>
  <c r="F147" i="106"/>
  <c r="K147" i="106" s="1"/>
  <c r="F148" i="106"/>
  <c r="K148" i="106" s="1"/>
  <c r="F149" i="106"/>
  <c r="K149" i="106" s="1"/>
  <c r="F150" i="106"/>
  <c r="K150" i="106" s="1"/>
  <c r="F151" i="106"/>
  <c r="K151" i="106" s="1"/>
  <c r="F152" i="106"/>
  <c r="K152" i="106" s="1"/>
  <c r="F153" i="106"/>
  <c r="K153" i="106" s="1"/>
  <c r="F154" i="106"/>
  <c r="K154" i="106" s="1"/>
  <c r="F155" i="106"/>
  <c r="K155" i="106" s="1"/>
  <c r="F156" i="106"/>
  <c r="K156" i="106" s="1"/>
  <c r="F157" i="106"/>
  <c r="K157" i="106" s="1"/>
  <c r="F158" i="106"/>
  <c r="K158" i="106" s="1"/>
  <c r="F159" i="106"/>
  <c r="K159" i="106" s="1"/>
  <c r="F160" i="106"/>
  <c r="K160" i="106" s="1"/>
  <c r="F161" i="106"/>
  <c r="K161" i="106" s="1"/>
  <c r="F162" i="106"/>
  <c r="K162" i="106" s="1"/>
  <c r="F163" i="106"/>
  <c r="K163" i="106" s="1"/>
  <c r="F164" i="106"/>
  <c r="K164" i="106" s="1"/>
  <c r="F165" i="106"/>
  <c r="K165" i="106" s="1"/>
  <c r="F166" i="106"/>
  <c r="K166" i="106" s="1"/>
  <c r="F167" i="106"/>
  <c r="K167" i="106" s="1"/>
  <c r="F168" i="106"/>
  <c r="K168" i="106" s="1"/>
  <c r="F169" i="106"/>
  <c r="K169" i="106" s="1"/>
  <c r="F170" i="106"/>
  <c r="K170" i="106" s="1"/>
  <c r="F171" i="106"/>
  <c r="K171" i="106" s="1"/>
  <c r="F172" i="106"/>
  <c r="K172" i="106" s="1"/>
  <c r="F173" i="106"/>
  <c r="K173" i="106" s="1"/>
  <c r="F174" i="106"/>
  <c r="K174" i="106" s="1"/>
  <c r="F175" i="106"/>
  <c r="K175" i="106" s="1"/>
  <c r="F176" i="106"/>
  <c r="K176" i="106" s="1"/>
  <c r="F177" i="106"/>
  <c r="K177" i="106" s="1"/>
  <c r="F178" i="106"/>
  <c r="K178" i="106" s="1"/>
  <c r="F179" i="106"/>
  <c r="K179" i="106" s="1"/>
  <c r="F180" i="106"/>
  <c r="K180" i="106" s="1"/>
  <c r="F181" i="106"/>
  <c r="K181" i="106" s="1"/>
  <c r="F182" i="106"/>
  <c r="K182" i="106" s="1"/>
  <c r="F183" i="106"/>
  <c r="K183" i="106" s="1"/>
  <c r="F184" i="106"/>
  <c r="K184" i="106" s="1"/>
  <c r="F185" i="106"/>
  <c r="K185" i="106" s="1"/>
  <c r="F186" i="106"/>
  <c r="K186" i="106" s="1"/>
  <c r="F187" i="106"/>
  <c r="K187" i="106" s="1"/>
  <c r="F188" i="106"/>
  <c r="K188" i="106" s="1"/>
  <c r="F189" i="106"/>
  <c r="K189" i="106" s="1"/>
  <c r="F190" i="106"/>
  <c r="K190" i="106" s="1"/>
  <c r="F191" i="106"/>
  <c r="K191" i="106" s="1"/>
  <c r="F192" i="106"/>
  <c r="K192" i="106" s="1"/>
  <c r="F193" i="106"/>
  <c r="K193" i="106" s="1"/>
  <c r="F194" i="106"/>
  <c r="K194" i="106" s="1"/>
  <c r="F195" i="106"/>
  <c r="K195" i="106" s="1"/>
  <c r="F196" i="106"/>
  <c r="K196" i="106" s="1"/>
  <c r="F197" i="106"/>
  <c r="K197" i="106" s="1"/>
  <c r="F198" i="106"/>
  <c r="K198" i="106" s="1"/>
  <c r="F199" i="106"/>
  <c r="K199" i="106" s="1"/>
  <c r="F200" i="106"/>
  <c r="K200" i="106" s="1"/>
  <c r="F201" i="106"/>
  <c r="K201" i="106" s="1"/>
  <c r="F202" i="106"/>
  <c r="K202" i="106" s="1"/>
  <c r="F203" i="106"/>
  <c r="K203" i="106" s="1"/>
  <c r="F204" i="106"/>
  <c r="K204" i="106" s="1"/>
  <c r="F205" i="106"/>
  <c r="K205" i="106" s="1"/>
  <c r="F206" i="106"/>
  <c r="K206" i="106" s="1"/>
  <c r="F207" i="106"/>
  <c r="K207" i="106" s="1"/>
  <c r="F208" i="106"/>
  <c r="K208" i="106" s="1"/>
  <c r="F209" i="106"/>
  <c r="K209" i="106" s="1"/>
  <c r="F210" i="106"/>
  <c r="K210" i="106" s="1"/>
  <c r="F211" i="106"/>
  <c r="K211" i="106" s="1"/>
  <c r="F212" i="106"/>
  <c r="K212" i="106" s="1"/>
  <c r="F213" i="106"/>
  <c r="K213" i="106" s="1"/>
  <c r="F214" i="106"/>
  <c r="K214" i="106" s="1"/>
  <c r="F215" i="106"/>
  <c r="K215" i="106" s="1"/>
  <c r="F216" i="106"/>
  <c r="K216" i="106" s="1"/>
  <c r="F217" i="106"/>
  <c r="K217" i="106" s="1"/>
  <c r="F218" i="106"/>
  <c r="K218" i="106" s="1"/>
  <c r="F219" i="106"/>
  <c r="K219" i="106" s="1"/>
  <c r="F220" i="106"/>
  <c r="K220" i="106" s="1"/>
  <c r="F221" i="106"/>
  <c r="K221" i="106" s="1"/>
  <c r="F222" i="106"/>
  <c r="K222" i="106" s="1"/>
  <c r="F223" i="106"/>
  <c r="K223" i="106" s="1"/>
  <c r="F224" i="106"/>
  <c r="K224" i="106" s="1"/>
  <c r="F225" i="106"/>
  <c r="K225" i="106" s="1"/>
  <c r="F226" i="106"/>
  <c r="K226" i="106" s="1"/>
  <c r="F227" i="106"/>
  <c r="K227" i="106" s="1"/>
  <c r="F228" i="106"/>
  <c r="K228" i="106" s="1"/>
  <c r="F229" i="106"/>
  <c r="K229" i="106" s="1"/>
  <c r="F230" i="106"/>
  <c r="K230" i="106" s="1"/>
  <c r="F231" i="106"/>
  <c r="K231" i="106" s="1"/>
  <c r="F232" i="106"/>
  <c r="K232" i="106" s="1"/>
  <c r="F233" i="106"/>
  <c r="K233" i="106" s="1"/>
  <c r="F234" i="106"/>
  <c r="K234" i="106" s="1"/>
  <c r="F235" i="106"/>
  <c r="K235" i="106" s="1"/>
  <c r="F236" i="106"/>
  <c r="K236" i="106" s="1"/>
  <c r="F237" i="106"/>
  <c r="K237" i="106" s="1"/>
  <c r="F238" i="106"/>
  <c r="K238" i="106" s="1"/>
  <c r="F239" i="106"/>
  <c r="K239" i="106" s="1"/>
  <c r="F240" i="106"/>
  <c r="K240" i="106" s="1"/>
  <c r="F241" i="106"/>
  <c r="K241" i="106" s="1"/>
  <c r="F242" i="106"/>
  <c r="K242" i="106" s="1"/>
  <c r="F243" i="106"/>
  <c r="K243" i="106" s="1"/>
  <c r="F244" i="106"/>
  <c r="K244" i="106" s="1"/>
  <c r="F245" i="106"/>
  <c r="K245" i="106" s="1"/>
  <c r="F246" i="106"/>
  <c r="K246" i="106" s="1"/>
  <c r="F247" i="106"/>
  <c r="K247" i="106" s="1"/>
  <c r="F248" i="106"/>
  <c r="K248" i="106" s="1"/>
  <c r="F249" i="106"/>
  <c r="K249" i="106" s="1"/>
  <c r="F250" i="106"/>
  <c r="K250" i="106" s="1"/>
  <c r="F251" i="106"/>
  <c r="K251" i="106" s="1"/>
  <c r="F252" i="106"/>
  <c r="K252" i="106" s="1"/>
  <c r="F253" i="106"/>
  <c r="K253" i="106" s="1"/>
  <c r="F254" i="106"/>
  <c r="K254" i="106" s="1"/>
  <c r="F255" i="106"/>
  <c r="K255" i="106" s="1"/>
  <c r="F256" i="106"/>
  <c r="K256" i="106" s="1"/>
  <c r="F257" i="106"/>
  <c r="K257" i="106" s="1"/>
  <c r="F258" i="106"/>
  <c r="K258" i="106" s="1"/>
  <c r="F259" i="106"/>
  <c r="K259" i="106" s="1"/>
  <c r="F260" i="106"/>
  <c r="K260" i="106" s="1"/>
  <c r="F261" i="106"/>
  <c r="K261" i="106" s="1"/>
  <c r="F262" i="106"/>
  <c r="K262" i="106" s="1"/>
  <c r="F263" i="106"/>
  <c r="K263" i="106" s="1"/>
  <c r="F264" i="106"/>
  <c r="K264" i="106" s="1"/>
  <c r="F265" i="106"/>
  <c r="K265" i="106" s="1"/>
  <c r="F266" i="106"/>
  <c r="K266" i="106" s="1"/>
  <c r="F267" i="106"/>
  <c r="K267" i="106" s="1"/>
  <c r="F268" i="106"/>
  <c r="K268" i="106" s="1"/>
  <c r="F269" i="106"/>
  <c r="K269" i="106" s="1"/>
  <c r="F270" i="106"/>
  <c r="K270" i="106" s="1"/>
  <c r="F271" i="106"/>
  <c r="K271" i="106" s="1"/>
  <c r="F272" i="106"/>
  <c r="K272" i="106" s="1"/>
  <c r="F273" i="106"/>
  <c r="K273" i="106" s="1"/>
  <c r="F274" i="106"/>
  <c r="K274" i="106" s="1"/>
  <c r="F275" i="106"/>
  <c r="K275" i="106" s="1"/>
  <c r="F276" i="106"/>
  <c r="K276" i="106" s="1"/>
  <c r="F277" i="106"/>
  <c r="K277" i="106" s="1"/>
  <c r="F278" i="106"/>
  <c r="K278" i="106" s="1"/>
  <c r="F279" i="106"/>
  <c r="K279" i="106" s="1"/>
  <c r="F280" i="106"/>
  <c r="K280" i="106" s="1"/>
  <c r="F281" i="106"/>
  <c r="K281" i="106" s="1"/>
  <c r="F282" i="106"/>
  <c r="K282" i="106" s="1"/>
  <c r="F283" i="106"/>
  <c r="K283" i="106" s="1"/>
  <c r="F284" i="106"/>
  <c r="K284" i="106" s="1"/>
  <c r="F2" i="106"/>
  <c r="K2" i="106" s="1"/>
  <c r="E285" i="106"/>
  <c r="Q14" i="102"/>
  <c r="Q8" i="85"/>
  <c r="O57" i="85"/>
  <c r="O36" i="85"/>
  <c r="O23" i="85"/>
  <c r="AD28" i="96"/>
  <c r="F3" i="104"/>
  <c r="F4" i="104"/>
  <c r="F5" i="104"/>
  <c r="F6" i="104"/>
  <c r="F7" i="104"/>
  <c r="F8" i="104"/>
  <c r="F9" i="104"/>
  <c r="F10" i="104"/>
  <c r="F11" i="104"/>
  <c r="F12" i="104"/>
  <c r="F13" i="104"/>
  <c r="K13" i="104" s="1"/>
  <c r="F14" i="104"/>
  <c r="F15" i="104"/>
  <c r="F16" i="104"/>
  <c r="F17" i="104"/>
  <c r="K17" i="104" s="1"/>
  <c r="F18" i="104"/>
  <c r="F19" i="104"/>
  <c r="F20" i="104"/>
  <c r="F21" i="104"/>
  <c r="F22" i="104"/>
  <c r="F23" i="104"/>
  <c r="F24" i="104"/>
  <c r="F25" i="104"/>
  <c r="F26" i="104"/>
  <c r="K26" i="104" s="1"/>
  <c r="F27" i="104"/>
  <c r="F28" i="104"/>
  <c r="K28" i="104" s="1"/>
  <c r="F29" i="104"/>
  <c r="F30" i="104"/>
  <c r="K30" i="104" s="1"/>
  <c r="F31" i="104"/>
  <c r="F32" i="104"/>
  <c r="F33" i="104"/>
  <c r="F34" i="104"/>
  <c r="K34" i="104" s="1"/>
  <c r="F35" i="104"/>
  <c r="F36" i="104"/>
  <c r="F37" i="104"/>
  <c r="F38" i="104"/>
  <c r="K38" i="104" s="1"/>
  <c r="F39" i="104"/>
  <c r="F40" i="104"/>
  <c r="F41" i="104"/>
  <c r="F42" i="104"/>
  <c r="K42" i="104" s="1"/>
  <c r="F43" i="104"/>
  <c r="F44" i="104"/>
  <c r="F45" i="104"/>
  <c r="F46" i="104"/>
  <c r="K46" i="104" s="1"/>
  <c r="F47" i="104"/>
  <c r="F48" i="104"/>
  <c r="F49" i="104"/>
  <c r="F50" i="104"/>
  <c r="K50" i="104" s="1"/>
  <c r="F51" i="104"/>
  <c r="F52" i="104"/>
  <c r="F53" i="104"/>
  <c r="F54" i="104"/>
  <c r="K54" i="104" s="1"/>
  <c r="F55" i="104"/>
  <c r="F56" i="104"/>
  <c r="F57" i="104"/>
  <c r="F58" i="104"/>
  <c r="K58" i="104" s="1"/>
  <c r="F59" i="104"/>
  <c r="F60" i="104"/>
  <c r="F61" i="104"/>
  <c r="F62" i="104"/>
  <c r="K62" i="104" s="1"/>
  <c r="F63" i="104"/>
  <c r="F64" i="104"/>
  <c r="F65" i="104"/>
  <c r="F66" i="104"/>
  <c r="K66" i="104" s="1"/>
  <c r="F67" i="104"/>
  <c r="F68" i="104"/>
  <c r="F69" i="104"/>
  <c r="F70" i="104"/>
  <c r="F71" i="104"/>
  <c r="F72" i="104"/>
  <c r="F73" i="104"/>
  <c r="F74" i="104"/>
  <c r="F75" i="104"/>
  <c r="F76" i="104"/>
  <c r="F77" i="104"/>
  <c r="F78" i="104"/>
  <c r="F79" i="104"/>
  <c r="F80" i="104"/>
  <c r="F81" i="104"/>
  <c r="F82" i="104"/>
  <c r="F83" i="104"/>
  <c r="F84" i="104"/>
  <c r="F85" i="104"/>
  <c r="F86" i="104"/>
  <c r="F87" i="104"/>
  <c r="F88" i="104"/>
  <c r="F89" i="104"/>
  <c r="F90" i="104"/>
  <c r="F91" i="104"/>
  <c r="F92" i="104"/>
  <c r="F93" i="104"/>
  <c r="F94" i="104"/>
  <c r="F95" i="104"/>
  <c r="F96" i="104"/>
  <c r="F97" i="104"/>
  <c r="F98" i="104"/>
  <c r="F99" i="104"/>
  <c r="F100" i="104"/>
  <c r="F101" i="104"/>
  <c r="F102" i="104"/>
  <c r="F103" i="104"/>
  <c r="F104" i="104"/>
  <c r="F105" i="104"/>
  <c r="F106" i="104"/>
  <c r="F107" i="104"/>
  <c r="F108" i="104"/>
  <c r="F109" i="104"/>
  <c r="F110" i="104"/>
  <c r="F111" i="104"/>
  <c r="F112" i="104"/>
  <c r="F113" i="104"/>
  <c r="F114" i="104"/>
  <c r="F115" i="104"/>
  <c r="F116" i="104"/>
  <c r="F117" i="104"/>
  <c r="F118" i="104"/>
  <c r="F119" i="104"/>
  <c r="F120" i="104"/>
  <c r="F121" i="104"/>
  <c r="F122" i="104"/>
  <c r="F123" i="104"/>
  <c r="F124" i="104"/>
  <c r="F125" i="104"/>
  <c r="F126" i="104"/>
  <c r="F127" i="104"/>
  <c r="F128" i="104"/>
  <c r="F129" i="104"/>
  <c r="F130" i="104"/>
  <c r="F131" i="104"/>
  <c r="F132" i="104"/>
  <c r="F133" i="104"/>
  <c r="F134" i="104"/>
  <c r="F135" i="104"/>
  <c r="F136" i="104"/>
  <c r="F137" i="104"/>
  <c r="F138" i="104"/>
  <c r="F139" i="104"/>
  <c r="F140" i="104"/>
  <c r="F141" i="104"/>
  <c r="F142" i="104"/>
  <c r="F143" i="104"/>
  <c r="F144" i="104"/>
  <c r="F145" i="104"/>
  <c r="F146" i="104"/>
  <c r="F147" i="104"/>
  <c r="F148" i="104"/>
  <c r="F149" i="104"/>
  <c r="F150" i="104"/>
  <c r="F151" i="104"/>
  <c r="F152" i="104"/>
  <c r="F153" i="104"/>
  <c r="F154" i="104"/>
  <c r="F155" i="104"/>
  <c r="F156" i="104"/>
  <c r="F157" i="104"/>
  <c r="F158" i="104"/>
  <c r="F159" i="104"/>
  <c r="F160" i="104"/>
  <c r="F161" i="104"/>
  <c r="F162" i="104"/>
  <c r="F163" i="104"/>
  <c r="F164" i="104"/>
  <c r="F165" i="104"/>
  <c r="F166" i="104"/>
  <c r="F167" i="104"/>
  <c r="F168" i="104"/>
  <c r="F169" i="104"/>
  <c r="F170" i="104"/>
  <c r="F171" i="104"/>
  <c r="F172" i="104"/>
  <c r="F173" i="104"/>
  <c r="F174" i="104"/>
  <c r="F175" i="104"/>
  <c r="F176" i="104"/>
  <c r="F177" i="104"/>
  <c r="F178" i="104"/>
  <c r="F179" i="104"/>
  <c r="F180" i="104"/>
  <c r="F181" i="104"/>
  <c r="F182" i="104"/>
  <c r="F183" i="104"/>
  <c r="F184" i="104"/>
  <c r="F185" i="104"/>
  <c r="F186" i="104"/>
  <c r="F187" i="104"/>
  <c r="F188" i="104"/>
  <c r="F189" i="104"/>
  <c r="F190" i="104"/>
  <c r="F191" i="104"/>
  <c r="F192" i="104"/>
  <c r="F193" i="104"/>
  <c r="F194" i="104"/>
  <c r="F195" i="104"/>
  <c r="F196" i="104"/>
  <c r="F197" i="104"/>
  <c r="F198" i="104"/>
  <c r="F199" i="104"/>
  <c r="F200" i="104"/>
  <c r="F201" i="104"/>
  <c r="F202" i="104"/>
  <c r="F203" i="104"/>
  <c r="F204" i="104"/>
  <c r="F205" i="104"/>
  <c r="F206" i="104"/>
  <c r="F207" i="104"/>
  <c r="F208" i="104"/>
  <c r="F209" i="104"/>
  <c r="F210" i="104"/>
  <c r="F211" i="104"/>
  <c r="F212" i="104"/>
  <c r="F213" i="104"/>
  <c r="F214" i="104"/>
  <c r="F215" i="104"/>
  <c r="F216" i="104"/>
  <c r="F217" i="104"/>
  <c r="F218" i="104"/>
  <c r="F219" i="104"/>
  <c r="F220" i="104"/>
  <c r="F221" i="104"/>
  <c r="F222" i="104"/>
  <c r="F223" i="104"/>
  <c r="F224" i="104"/>
  <c r="F225" i="104"/>
  <c r="F226" i="104"/>
  <c r="F227" i="104"/>
  <c r="F228" i="104"/>
  <c r="F229" i="104"/>
  <c r="F230" i="104"/>
  <c r="F231" i="104"/>
  <c r="F232" i="104"/>
  <c r="F233" i="104"/>
  <c r="F234" i="104"/>
  <c r="F235" i="104"/>
  <c r="F236" i="104"/>
  <c r="F237" i="104"/>
  <c r="F238" i="104"/>
  <c r="F239" i="104"/>
  <c r="F240" i="104"/>
  <c r="F241" i="104"/>
  <c r="F242" i="104"/>
  <c r="F243" i="104"/>
  <c r="F244" i="104"/>
  <c r="F245" i="104"/>
  <c r="F246" i="104"/>
  <c r="F247" i="104"/>
  <c r="F248" i="104"/>
  <c r="F249" i="104"/>
  <c r="F250" i="104"/>
  <c r="F251" i="104"/>
  <c r="F252" i="104"/>
  <c r="F253" i="104"/>
  <c r="F254" i="104"/>
  <c r="F255" i="104"/>
  <c r="F256" i="104"/>
  <c r="F257" i="104"/>
  <c r="F258" i="104"/>
  <c r="F259" i="104"/>
  <c r="F260" i="104"/>
  <c r="F261" i="104"/>
  <c r="F262" i="104"/>
  <c r="F263" i="104"/>
  <c r="F264" i="104"/>
  <c r="F265" i="104"/>
  <c r="F266" i="104"/>
  <c r="F267" i="104"/>
  <c r="F268" i="104"/>
  <c r="F269" i="104"/>
  <c r="F270" i="104"/>
  <c r="F271" i="104"/>
  <c r="F272" i="104"/>
  <c r="F273" i="104"/>
  <c r="F274" i="104"/>
  <c r="F275" i="104"/>
  <c r="F276" i="104"/>
  <c r="F277" i="104"/>
  <c r="F278" i="104"/>
  <c r="F279" i="104"/>
  <c r="F280" i="104"/>
  <c r="F281" i="104"/>
  <c r="F282" i="104"/>
  <c r="F283" i="104"/>
  <c r="F284" i="104"/>
  <c r="F285" i="104"/>
  <c r="F286" i="104"/>
  <c r="F287" i="104"/>
  <c r="F288" i="104"/>
  <c r="F289" i="104"/>
  <c r="F290" i="104"/>
  <c r="F291" i="104"/>
  <c r="F292" i="104"/>
  <c r="F293" i="104"/>
  <c r="F294" i="104"/>
  <c r="F295" i="104"/>
  <c r="F296" i="104"/>
  <c r="F297" i="104"/>
  <c r="F298" i="104"/>
  <c r="F299" i="104"/>
  <c r="F300" i="104"/>
  <c r="F301" i="104"/>
  <c r="F302" i="104"/>
  <c r="F303" i="104"/>
  <c r="F304" i="104"/>
  <c r="F305" i="104"/>
  <c r="F306" i="104"/>
  <c r="F307" i="104"/>
  <c r="F308" i="104"/>
  <c r="F309" i="104"/>
  <c r="F310" i="104"/>
  <c r="F311" i="104"/>
  <c r="F312" i="104"/>
  <c r="F313" i="104"/>
  <c r="F314" i="104"/>
  <c r="F315" i="104"/>
  <c r="F316" i="104"/>
  <c r="F317" i="104"/>
  <c r="F318" i="104"/>
  <c r="F319" i="104"/>
  <c r="F320" i="104"/>
  <c r="F321" i="104"/>
  <c r="F322" i="104"/>
  <c r="F323" i="104"/>
  <c r="F324" i="104"/>
  <c r="F325" i="104"/>
  <c r="F326" i="104"/>
  <c r="F327" i="104"/>
  <c r="F328" i="104"/>
  <c r="F329" i="104"/>
  <c r="F330" i="104"/>
  <c r="F331" i="104"/>
  <c r="F332" i="104"/>
  <c r="F333" i="104"/>
  <c r="F334" i="104"/>
  <c r="F335" i="104"/>
  <c r="F336" i="104"/>
  <c r="F337" i="104"/>
  <c r="F338" i="104"/>
  <c r="F339" i="104"/>
  <c r="F340" i="104"/>
  <c r="F341" i="104"/>
  <c r="F342" i="104"/>
  <c r="F343" i="104"/>
  <c r="F344" i="104"/>
  <c r="F345" i="104"/>
  <c r="F346" i="104"/>
  <c r="F347" i="104"/>
  <c r="F348" i="104"/>
  <c r="F349" i="104"/>
  <c r="F350" i="104"/>
  <c r="F351" i="104"/>
  <c r="F352" i="104"/>
  <c r="F353" i="104"/>
  <c r="F354" i="104"/>
  <c r="F355" i="104"/>
  <c r="F356" i="104"/>
  <c r="F357" i="104"/>
  <c r="F358" i="104"/>
  <c r="F359" i="104"/>
  <c r="F360" i="104"/>
  <c r="F361" i="104"/>
  <c r="F362" i="104"/>
  <c r="F363" i="104"/>
  <c r="F364" i="104"/>
  <c r="F365" i="104"/>
  <c r="F366" i="104"/>
  <c r="F367" i="104"/>
  <c r="F2" i="104"/>
  <c r="E368" i="104"/>
  <c r="K67" i="104"/>
  <c r="G66" i="104"/>
  <c r="G67" i="104" s="1"/>
  <c r="H67" i="104" s="1"/>
  <c r="I67" i="104" s="1"/>
  <c r="J67" i="104" s="1"/>
  <c r="K65" i="104"/>
  <c r="K64" i="104"/>
  <c r="K63" i="104"/>
  <c r="K61" i="104"/>
  <c r="K60" i="104"/>
  <c r="K59" i="104"/>
  <c r="K57" i="104"/>
  <c r="K56" i="104"/>
  <c r="K55" i="104"/>
  <c r="K53" i="104"/>
  <c r="K52" i="104"/>
  <c r="K51" i="104"/>
  <c r="K49" i="104"/>
  <c r="K48" i="104"/>
  <c r="K47" i="104"/>
  <c r="K45" i="104"/>
  <c r="K44" i="104"/>
  <c r="K43" i="104"/>
  <c r="K41" i="104"/>
  <c r="K40" i="104"/>
  <c r="K39" i="104"/>
  <c r="K37" i="104"/>
  <c r="K36" i="104"/>
  <c r="K35" i="104"/>
  <c r="K29" i="104"/>
  <c r="K27" i="104"/>
  <c r="K25" i="104"/>
  <c r="K23" i="104"/>
  <c r="K20" i="104"/>
  <c r="K19" i="104"/>
  <c r="K18" i="104"/>
  <c r="K16" i="104"/>
  <c r="K15" i="104"/>
  <c r="K14" i="104"/>
  <c r="G13" i="104"/>
  <c r="G14" i="104" s="1"/>
  <c r="H12" i="104"/>
  <c r="I12" i="104" s="1"/>
  <c r="J12" i="104" s="1"/>
  <c r="K12" i="104"/>
  <c r="E358" i="87"/>
  <c r="F3" i="87"/>
  <c r="F4" i="87"/>
  <c r="F5" i="87"/>
  <c r="K5" i="87" s="1"/>
  <c r="F6" i="87"/>
  <c r="K6" i="87" s="1"/>
  <c r="F7" i="87"/>
  <c r="F8" i="87"/>
  <c r="F9" i="87"/>
  <c r="F10" i="87"/>
  <c r="K10" i="87" s="1"/>
  <c r="F11" i="87"/>
  <c r="F12" i="87"/>
  <c r="F13" i="87"/>
  <c r="K13" i="87" s="1"/>
  <c r="F14" i="87"/>
  <c r="K14" i="87" s="1"/>
  <c r="F15" i="87"/>
  <c r="F16" i="87"/>
  <c r="F17" i="87"/>
  <c r="F18" i="87"/>
  <c r="K18" i="87" s="1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K34" i="87" s="1"/>
  <c r="F35" i="87"/>
  <c r="F36" i="87"/>
  <c r="F37" i="87"/>
  <c r="K37" i="87" s="1"/>
  <c r="F38" i="87"/>
  <c r="K38" i="87" s="1"/>
  <c r="F39" i="87"/>
  <c r="F40" i="87"/>
  <c r="F41" i="87"/>
  <c r="K41" i="87" s="1"/>
  <c r="F42" i="87"/>
  <c r="K42" i="87" s="1"/>
  <c r="F43" i="87"/>
  <c r="F44" i="87"/>
  <c r="F45" i="87"/>
  <c r="K45" i="87" s="1"/>
  <c r="F46" i="87"/>
  <c r="K46" i="87" s="1"/>
  <c r="F47" i="87"/>
  <c r="F48" i="87"/>
  <c r="F49" i="87"/>
  <c r="K49" i="87" s="1"/>
  <c r="F50" i="87"/>
  <c r="K50" i="87" s="1"/>
  <c r="F51" i="87"/>
  <c r="F52" i="87"/>
  <c r="F53" i="87"/>
  <c r="K53" i="87" s="1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68" i="87"/>
  <c r="F69" i="87"/>
  <c r="F70" i="87"/>
  <c r="F71" i="87"/>
  <c r="F72" i="87"/>
  <c r="F73" i="87"/>
  <c r="F74" i="87"/>
  <c r="F75" i="87"/>
  <c r="F76" i="87"/>
  <c r="F77" i="87"/>
  <c r="F78" i="87"/>
  <c r="F79" i="87"/>
  <c r="F80" i="87"/>
  <c r="F81" i="87"/>
  <c r="F82" i="87"/>
  <c r="F83" i="87"/>
  <c r="F84" i="87"/>
  <c r="F85" i="87"/>
  <c r="F86" i="87"/>
  <c r="F87" i="87"/>
  <c r="F88" i="87"/>
  <c r="F89" i="87"/>
  <c r="F90" i="87"/>
  <c r="F91" i="87"/>
  <c r="F92" i="87"/>
  <c r="F93" i="87"/>
  <c r="F94" i="87"/>
  <c r="F95" i="87"/>
  <c r="F96" i="87"/>
  <c r="F97" i="87"/>
  <c r="F98" i="87"/>
  <c r="F99" i="87"/>
  <c r="F100" i="87"/>
  <c r="F101" i="87"/>
  <c r="F102" i="87"/>
  <c r="F103" i="87"/>
  <c r="F104" i="87"/>
  <c r="F105" i="87"/>
  <c r="F106" i="87"/>
  <c r="F107" i="87"/>
  <c r="F108" i="87"/>
  <c r="F109" i="87"/>
  <c r="F110" i="87"/>
  <c r="F111" i="87"/>
  <c r="F112" i="87"/>
  <c r="F113" i="87"/>
  <c r="F114" i="87"/>
  <c r="F115" i="87"/>
  <c r="F116" i="87"/>
  <c r="F117" i="87"/>
  <c r="F118" i="87"/>
  <c r="F119" i="87"/>
  <c r="F120" i="87"/>
  <c r="F121" i="87"/>
  <c r="F122" i="87"/>
  <c r="F123" i="87"/>
  <c r="F124" i="87"/>
  <c r="F125" i="87"/>
  <c r="F126" i="87"/>
  <c r="F127" i="87"/>
  <c r="F128" i="87"/>
  <c r="F129" i="87"/>
  <c r="F130" i="87"/>
  <c r="F131" i="87"/>
  <c r="F132" i="87"/>
  <c r="F133" i="87"/>
  <c r="F134" i="87"/>
  <c r="F135" i="87"/>
  <c r="F136" i="87"/>
  <c r="F137" i="87"/>
  <c r="F138" i="87"/>
  <c r="F139" i="87"/>
  <c r="F140" i="87"/>
  <c r="F141" i="87"/>
  <c r="F142" i="87"/>
  <c r="F143" i="87"/>
  <c r="F144" i="87"/>
  <c r="F145" i="87"/>
  <c r="F146" i="87"/>
  <c r="F147" i="87"/>
  <c r="F148" i="87"/>
  <c r="F149" i="87"/>
  <c r="F150" i="87"/>
  <c r="F151" i="87"/>
  <c r="F152" i="87"/>
  <c r="F153" i="87"/>
  <c r="F154" i="87"/>
  <c r="F155" i="87"/>
  <c r="F156" i="87"/>
  <c r="F157" i="87"/>
  <c r="F158" i="87"/>
  <c r="F159" i="87"/>
  <c r="F160" i="87"/>
  <c r="F161" i="87"/>
  <c r="F162" i="87"/>
  <c r="F163" i="87"/>
  <c r="F164" i="87"/>
  <c r="F165" i="87"/>
  <c r="F166" i="87"/>
  <c r="F167" i="87"/>
  <c r="F168" i="87"/>
  <c r="F169" i="87"/>
  <c r="F170" i="87"/>
  <c r="F171" i="87"/>
  <c r="F172" i="87"/>
  <c r="F173" i="87"/>
  <c r="F174" i="87"/>
  <c r="F175" i="87"/>
  <c r="F176" i="87"/>
  <c r="F177" i="87"/>
  <c r="F178" i="87"/>
  <c r="F179" i="87"/>
  <c r="F180" i="87"/>
  <c r="F181" i="87"/>
  <c r="F182" i="87"/>
  <c r="F183" i="87"/>
  <c r="F184" i="87"/>
  <c r="F185" i="87"/>
  <c r="F186" i="87"/>
  <c r="F187" i="87"/>
  <c r="F188" i="87"/>
  <c r="F189" i="87"/>
  <c r="F190" i="87"/>
  <c r="F191" i="87"/>
  <c r="F192" i="87"/>
  <c r="F193" i="87"/>
  <c r="F194" i="87"/>
  <c r="F195" i="87"/>
  <c r="F196" i="87"/>
  <c r="F197" i="87"/>
  <c r="F198" i="87"/>
  <c r="F199" i="87"/>
  <c r="F200" i="87"/>
  <c r="F201" i="87"/>
  <c r="F202" i="87"/>
  <c r="F203" i="87"/>
  <c r="F204" i="87"/>
  <c r="F205" i="87"/>
  <c r="F206" i="87"/>
  <c r="F207" i="87"/>
  <c r="F208" i="87"/>
  <c r="F209" i="87"/>
  <c r="F210" i="87"/>
  <c r="F211" i="87"/>
  <c r="F212" i="87"/>
  <c r="F213" i="87"/>
  <c r="F214" i="87"/>
  <c r="F215" i="87"/>
  <c r="F216" i="87"/>
  <c r="F217" i="87"/>
  <c r="F218" i="87"/>
  <c r="F219" i="87"/>
  <c r="F220" i="87"/>
  <c r="F221" i="87"/>
  <c r="F222" i="87"/>
  <c r="F223" i="87"/>
  <c r="F224" i="87"/>
  <c r="F225" i="87"/>
  <c r="F226" i="87"/>
  <c r="F227" i="87"/>
  <c r="F228" i="87"/>
  <c r="F229" i="87"/>
  <c r="F230" i="87"/>
  <c r="F231" i="87"/>
  <c r="F232" i="87"/>
  <c r="F233" i="87"/>
  <c r="F234" i="87"/>
  <c r="F235" i="87"/>
  <c r="F236" i="87"/>
  <c r="F237" i="87"/>
  <c r="F238" i="87"/>
  <c r="F239" i="87"/>
  <c r="F240" i="87"/>
  <c r="F241" i="87"/>
  <c r="F242" i="87"/>
  <c r="F243" i="87"/>
  <c r="F244" i="87"/>
  <c r="F245" i="87"/>
  <c r="F246" i="87"/>
  <c r="F247" i="87"/>
  <c r="F248" i="87"/>
  <c r="F249" i="87"/>
  <c r="F250" i="87"/>
  <c r="F251" i="87"/>
  <c r="F252" i="87"/>
  <c r="F253" i="87"/>
  <c r="F254" i="87"/>
  <c r="F255" i="87"/>
  <c r="F256" i="87"/>
  <c r="F257" i="87"/>
  <c r="F258" i="87"/>
  <c r="F259" i="87"/>
  <c r="F260" i="87"/>
  <c r="F261" i="87"/>
  <c r="F262" i="87"/>
  <c r="F263" i="87"/>
  <c r="F264" i="87"/>
  <c r="F265" i="87"/>
  <c r="F266" i="87"/>
  <c r="F267" i="87"/>
  <c r="F268" i="87"/>
  <c r="F269" i="87"/>
  <c r="F270" i="87"/>
  <c r="F271" i="87"/>
  <c r="F272" i="87"/>
  <c r="F273" i="87"/>
  <c r="F274" i="87"/>
  <c r="F275" i="87"/>
  <c r="F276" i="87"/>
  <c r="F277" i="87"/>
  <c r="F278" i="87"/>
  <c r="F279" i="87"/>
  <c r="F280" i="87"/>
  <c r="F281" i="87"/>
  <c r="F282" i="87"/>
  <c r="F283" i="87"/>
  <c r="F284" i="87"/>
  <c r="F285" i="87"/>
  <c r="F286" i="87"/>
  <c r="F287" i="87"/>
  <c r="F288" i="87"/>
  <c r="F289" i="87"/>
  <c r="F290" i="87"/>
  <c r="F291" i="87"/>
  <c r="F292" i="87"/>
  <c r="F293" i="87"/>
  <c r="F294" i="87"/>
  <c r="F295" i="87"/>
  <c r="F296" i="87"/>
  <c r="F297" i="87"/>
  <c r="F298" i="87"/>
  <c r="F299" i="87"/>
  <c r="F300" i="87"/>
  <c r="F301" i="87"/>
  <c r="F302" i="87"/>
  <c r="F303" i="87"/>
  <c r="F304" i="87"/>
  <c r="F305" i="87"/>
  <c r="F306" i="87"/>
  <c r="F307" i="87"/>
  <c r="F308" i="87"/>
  <c r="F309" i="87"/>
  <c r="F310" i="87"/>
  <c r="F311" i="87"/>
  <c r="F312" i="87"/>
  <c r="F313" i="87"/>
  <c r="F314" i="87"/>
  <c r="F315" i="87"/>
  <c r="F316" i="87"/>
  <c r="F317" i="87"/>
  <c r="F318" i="87"/>
  <c r="F319" i="87"/>
  <c r="F320" i="87"/>
  <c r="F321" i="87"/>
  <c r="F358" i="87" s="1"/>
  <c r="F322" i="87"/>
  <c r="F323" i="87"/>
  <c r="F324" i="87"/>
  <c r="F325" i="87"/>
  <c r="F326" i="87"/>
  <c r="F327" i="87"/>
  <c r="F328" i="87"/>
  <c r="F329" i="87"/>
  <c r="F330" i="87"/>
  <c r="F331" i="87"/>
  <c r="F332" i="87"/>
  <c r="F333" i="87"/>
  <c r="F334" i="87"/>
  <c r="F335" i="87"/>
  <c r="F336" i="87"/>
  <c r="F337" i="87"/>
  <c r="F338" i="87"/>
  <c r="F339" i="87"/>
  <c r="F340" i="87"/>
  <c r="F341" i="87"/>
  <c r="F342" i="87"/>
  <c r="F343" i="87"/>
  <c r="F344" i="87"/>
  <c r="F345" i="87"/>
  <c r="F346" i="87"/>
  <c r="F347" i="87"/>
  <c r="F348" i="87"/>
  <c r="F349" i="87"/>
  <c r="F350" i="87"/>
  <c r="F351" i="87"/>
  <c r="F352" i="87"/>
  <c r="F353" i="87"/>
  <c r="F354" i="87"/>
  <c r="F355" i="87"/>
  <c r="F356" i="87"/>
  <c r="F357" i="87"/>
  <c r="K52" i="87"/>
  <c r="G52" i="87"/>
  <c r="H52" i="87" s="1"/>
  <c r="I52" i="87" s="1"/>
  <c r="J52" i="87" s="1"/>
  <c r="L79" i="102"/>
  <c r="L78" i="102"/>
  <c r="L77" i="102"/>
  <c r="L76" i="102"/>
  <c r="L75" i="102"/>
  <c r="L74" i="102"/>
  <c r="L73" i="102"/>
  <c r="L70" i="102"/>
  <c r="L69" i="102"/>
  <c r="L68" i="102"/>
  <c r="L67" i="102"/>
  <c r="L66" i="102"/>
  <c r="L65" i="102"/>
  <c r="L64" i="102"/>
  <c r="L63" i="102"/>
  <c r="L62" i="102"/>
  <c r="L61" i="102"/>
  <c r="L56" i="102"/>
  <c r="L55" i="102"/>
  <c r="L54" i="102"/>
  <c r="L53" i="102"/>
  <c r="L52" i="102"/>
  <c r="L51" i="102"/>
  <c r="L50" i="102"/>
  <c r="L49" i="102"/>
  <c r="L46" i="102"/>
  <c r="L45" i="102"/>
  <c r="L44" i="102"/>
  <c r="L43" i="102"/>
  <c r="L42" i="102"/>
  <c r="L41" i="102"/>
  <c r="L40" i="102"/>
  <c r="L39" i="102"/>
  <c r="L38" i="102"/>
  <c r="L37" i="102"/>
  <c r="L34" i="102"/>
  <c r="L33" i="102"/>
  <c r="L32" i="102"/>
  <c r="L31" i="102"/>
  <c r="L30" i="102"/>
  <c r="L29" i="102"/>
  <c r="L28" i="102"/>
  <c r="L27" i="102"/>
  <c r="L26" i="102"/>
  <c r="L25" i="102"/>
  <c r="L15" i="102"/>
  <c r="L16" i="102"/>
  <c r="L17" i="102"/>
  <c r="L18" i="102"/>
  <c r="L19" i="102"/>
  <c r="L20" i="102"/>
  <c r="L21" i="102"/>
  <c r="L22" i="102"/>
  <c r="L23" i="102"/>
  <c r="L14" i="102"/>
  <c r="U7" i="96"/>
  <c r="U8" i="96"/>
  <c r="U9" i="96"/>
  <c r="U10" i="96"/>
  <c r="U11" i="96"/>
  <c r="U12" i="96"/>
  <c r="V13" i="96"/>
  <c r="U36" i="96"/>
  <c r="U37" i="96"/>
  <c r="U38" i="96"/>
  <c r="U39" i="96"/>
  <c r="U40" i="96"/>
  <c r="U41" i="96"/>
  <c r="V42" i="96"/>
  <c r="U60" i="96"/>
  <c r="U61" i="96"/>
  <c r="U62" i="96"/>
  <c r="U63" i="96"/>
  <c r="U64" i="96"/>
  <c r="V65" i="96"/>
  <c r="U85" i="96"/>
  <c r="U86" i="96"/>
  <c r="U87" i="96"/>
  <c r="U88" i="96"/>
  <c r="U89" i="96"/>
  <c r="U90" i="96"/>
  <c r="U91" i="96"/>
  <c r="V92" i="96"/>
  <c r="K3" i="87"/>
  <c r="K7" i="87"/>
  <c r="K8" i="87"/>
  <c r="K11" i="87"/>
  <c r="K12" i="87"/>
  <c r="K15" i="87"/>
  <c r="K16" i="87"/>
  <c r="K17" i="87"/>
  <c r="K19" i="87"/>
  <c r="K20" i="87"/>
  <c r="K22" i="87"/>
  <c r="K23" i="87"/>
  <c r="K24" i="87"/>
  <c r="K25" i="87"/>
  <c r="K26" i="87"/>
  <c r="K27" i="87"/>
  <c r="K28" i="87"/>
  <c r="K29" i="87"/>
  <c r="K30" i="87"/>
  <c r="K31" i="87"/>
  <c r="K32" i="87"/>
  <c r="K33" i="87"/>
  <c r="K35" i="87"/>
  <c r="K36" i="87"/>
  <c r="K39" i="87"/>
  <c r="K40" i="87"/>
  <c r="K43" i="87"/>
  <c r="K44" i="87"/>
  <c r="K47" i="87"/>
  <c r="K48" i="87"/>
  <c r="K51" i="87"/>
  <c r="F2" i="87"/>
  <c r="K2" i="87" s="1"/>
  <c r="K9" i="87"/>
  <c r="H2" i="87"/>
  <c r="I2" i="87" s="1"/>
  <c r="K21" i="87"/>
  <c r="K332" i="105" l="1"/>
  <c r="K285" i="106"/>
  <c r="H4" i="106"/>
  <c r="I4" i="106" s="1"/>
  <c r="G5" i="106"/>
  <c r="J3" i="105"/>
  <c r="J2" i="105"/>
  <c r="G4" i="105"/>
  <c r="K4" i="97"/>
  <c r="K13" i="97"/>
  <c r="F13" i="97"/>
  <c r="F10" i="97"/>
  <c r="K8" i="97"/>
  <c r="F8" i="97"/>
  <c r="K7" i="97"/>
  <c r="K6" i="97"/>
  <c r="F6" i="97"/>
  <c r="F5" i="97"/>
  <c r="F285" i="106"/>
  <c r="F332" i="105"/>
  <c r="H13" i="104"/>
  <c r="I13" i="104" s="1"/>
  <c r="J13" i="104" s="1"/>
  <c r="F368" i="104"/>
  <c r="G15" i="104"/>
  <c r="H14" i="104"/>
  <c r="I14" i="104" s="1"/>
  <c r="J14" i="104" s="1"/>
  <c r="H66" i="104"/>
  <c r="I66" i="104" s="1"/>
  <c r="J66" i="104" s="1"/>
  <c r="K4" i="87"/>
  <c r="H5" i="106" l="1"/>
  <c r="G6" i="106"/>
  <c r="K14" i="97"/>
  <c r="K15" i="97" s="1"/>
  <c r="H4" i="105"/>
  <c r="I4" i="105" s="1"/>
  <c r="G5" i="105"/>
  <c r="H15" i="104"/>
  <c r="I15" i="104" s="1"/>
  <c r="J15" i="104" s="1"/>
  <c r="G3" i="87"/>
  <c r="H3" i="87" s="1"/>
  <c r="I3" i="87" s="1"/>
  <c r="I5" i="106" l="1"/>
  <c r="J5" i="106" s="1"/>
  <c r="J4" i="106"/>
  <c r="H6" i="106"/>
  <c r="I6" i="106" s="1"/>
  <c r="G7" i="106"/>
  <c r="G6" i="105"/>
  <c r="H5" i="105"/>
  <c r="I5" i="105" s="1"/>
  <c r="J3" i="87"/>
  <c r="J2" i="87"/>
  <c r="G4" i="87"/>
  <c r="H4" i="87" s="1"/>
  <c r="I4" i="87" s="1"/>
  <c r="H7" i="106" l="1"/>
  <c r="G8" i="106"/>
  <c r="J4" i="105"/>
  <c r="G7" i="105"/>
  <c r="H6" i="105"/>
  <c r="I6" i="105" s="1"/>
  <c r="G16" i="104"/>
  <c r="J4" i="87"/>
  <c r="G5" i="87"/>
  <c r="H5" i="87" s="1"/>
  <c r="I5" i="87" s="1"/>
  <c r="I7" i="106" l="1"/>
  <c r="J7" i="106" s="1"/>
  <c r="J6" i="106"/>
  <c r="H8" i="106"/>
  <c r="I8" i="106" s="1"/>
  <c r="G9" i="106"/>
  <c r="J5" i="105"/>
  <c r="J6" i="105"/>
  <c r="H7" i="105"/>
  <c r="I7" i="105" s="1"/>
  <c r="G8" i="105"/>
  <c r="G17" i="104"/>
  <c r="H16" i="104"/>
  <c r="I16" i="104" s="1"/>
  <c r="J16" i="104" s="1"/>
  <c r="J5" i="87"/>
  <c r="G6" i="87"/>
  <c r="H6" i="87" s="1"/>
  <c r="I6" i="87" s="1"/>
  <c r="H9" i="106" l="1"/>
  <c r="G10" i="106"/>
  <c r="J7" i="105"/>
  <c r="H8" i="105"/>
  <c r="I8" i="105" s="1"/>
  <c r="G9" i="105"/>
  <c r="H17" i="104"/>
  <c r="I17" i="104" s="1"/>
  <c r="J17" i="104" s="1"/>
  <c r="G18" i="104"/>
  <c r="J6" i="87"/>
  <c r="G7" i="87"/>
  <c r="I9" i="106" l="1"/>
  <c r="J9" i="106" s="1"/>
  <c r="J8" i="106"/>
  <c r="H10" i="106"/>
  <c r="I10" i="106" s="1"/>
  <c r="G11" i="106"/>
  <c r="J8" i="105"/>
  <c r="G10" i="105"/>
  <c r="H9" i="105"/>
  <c r="I9" i="105" s="1"/>
  <c r="G19" i="104"/>
  <c r="H18" i="104"/>
  <c r="I18" i="104" s="1"/>
  <c r="J18" i="104" s="1"/>
  <c r="H7" i="87"/>
  <c r="I7" i="87" s="1"/>
  <c r="G8" i="87"/>
  <c r="H8" i="87" s="1"/>
  <c r="I8" i="87" s="1"/>
  <c r="H11" i="106" l="1"/>
  <c r="G12" i="106"/>
  <c r="J9" i="105"/>
  <c r="G11" i="105"/>
  <c r="H10" i="105"/>
  <c r="I10" i="105" s="1"/>
  <c r="H19" i="104"/>
  <c r="I19" i="104" s="1"/>
  <c r="J19" i="104" s="1"/>
  <c r="G20" i="104"/>
  <c r="G9" i="87"/>
  <c r="H9" i="87" s="1"/>
  <c r="I9" i="87" s="1"/>
  <c r="J8" i="87"/>
  <c r="J7" i="87"/>
  <c r="I11" i="106" l="1"/>
  <c r="J11" i="106" s="1"/>
  <c r="J10" i="106"/>
  <c r="H12" i="106"/>
  <c r="G13" i="106"/>
  <c r="J10" i="105"/>
  <c r="H11" i="105"/>
  <c r="I11" i="105" s="1"/>
  <c r="G12" i="105"/>
  <c r="G23" i="104"/>
  <c r="H20" i="104"/>
  <c r="I20" i="104" s="1"/>
  <c r="J20" i="104" s="1"/>
  <c r="G10" i="87"/>
  <c r="H10" i="87" s="1"/>
  <c r="I10" i="87" s="1"/>
  <c r="J9" i="87"/>
  <c r="I12" i="106" l="1"/>
  <c r="J12" i="106" s="1"/>
  <c r="H13" i="106"/>
  <c r="G14" i="106"/>
  <c r="J11" i="105"/>
  <c r="H12" i="105"/>
  <c r="I12" i="105" s="1"/>
  <c r="G13" i="105"/>
  <c r="H23" i="104"/>
  <c r="I23" i="104" s="1"/>
  <c r="J23" i="104" s="1"/>
  <c r="G25" i="104"/>
  <c r="G11" i="87"/>
  <c r="H11" i="87" s="1"/>
  <c r="J10" i="87"/>
  <c r="I13" i="106" l="1"/>
  <c r="J13" i="106" s="1"/>
  <c r="H14" i="106"/>
  <c r="G15" i="106"/>
  <c r="J12" i="105"/>
  <c r="G14" i="105"/>
  <c r="H13" i="105"/>
  <c r="I13" i="105" s="1"/>
  <c r="G26" i="104"/>
  <c r="H25" i="104"/>
  <c r="I25" i="104" s="1"/>
  <c r="J25" i="104" s="1"/>
  <c r="I11" i="87"/>
  <c r="J11" i="87" s="1"/>
  <c r="G12" i="87"/>
  <c r="H12" i="87" s="1"/>
  <c r="I14" i="106" l="1"/>
  <c r="J14" i="106" s="1"/>
  <c r="H15" i="106"/>
  <c r="G16" i="106"/>
  <c r="J13" i="105"/>
  <c r="G15" i="105"/>
  <c r="H14" i="105"/>
  <c r="I14" i="105" s="1"/>
  <c r="H26" i="104"/>
  <c r="I26" i="104" s="1"/>
  <c r="J26" i="104" s="1"/>
  <c r="G27" i="104"/>
  <c r="I12" i="87"/>
  <c r="J12" i="87" s="1"/>
  <c r="G13" i="87"/>
  <c r="G14" i="87" s="1"/>
  <c r="G15" i="87" s="1"/>
  <c r="G16" i="87" s="1"/>
  <c r="G17" i="87" s="1"/>
  <c r="G18" i="87" s="1"/>
  <c r="G19" i="87" s="1"/>
  <c r="G20" i="87" s="1"/>
  <c r="G21" i="87" s="1"/>
  <c r="G22" i="87" s="1"/>
  <c r="I15" i="106" l="1"/>
  <c r="J15" i="106" s="1"/>
  <c r="H16" i="106"/>
  <c r="G17" i="106"/>
  <c r="J14" i="105"/>
  <c r="H15" i="105"/>
  <c r="I15" i="105" s="1"/>
  <c r="G16" i="105"/>
  <c r="G28" i="104"/>
  <c r="H27" i="104"/>
  <c r="I27" i="104" s="1"/>
  <c r="J27" i="104" s="1"/>
  <c r="H13" i="87"/>
  <c r="I13" i="87" s="1"/>
  <c r="J13" i="87" s="1"/>
  <c r="H14" i="87"/>
  <c r="I14" i="87" s="1"/>
  <c r="I16" i="106" l="1"/>
  <c r="J16" i="106" s="1"/>
  <c r="H17" i="106"/>
  <c r="G18" i="106"/>
  <c r="J15" i="105"/>
  <c r="H16" i="105"/>
  <c r="I16" i="105" s="1"/>
  <c r="G17" i="105"/>
  <c r="H28" i="104"/>
  <c r="I28" i="104" s="1"/>
  <c r="J28" i="104" s="1"/>
  <c r="G29" i="104"/>
  <c r="J14" i="87"/>
  <c r="I17" i="106" l="1"/>
  <c r="J17" i="106" s="1"/>
  <c r="H18" i="106"/>
  <c r="G19" i="106"/>
  <c r="J16" i="105"/>
  <c r="G18" i="105"/>
  <c r="H17" i="105"/>
  <c r="I17" i="105" s="1"/>
  <c r="G30" i="104"/>
  <c r="H29" i="104"/>
  <c r="I29" i="104" s="1"/>
  <c r="J29" i="104" s="1"/>
  <c r="H15" i="87"/>
  <c r="I15" i="87" s="1"/>
  <c r="I18" i="106" l="1"/>
  <c r="J18" i="106" s="1"/>
  <c r="H19" i="106"/>
  <c r="G20" i="106"/>
  <c r="J17" i="105"/>
  <c r="G19" i="105"/>
  <c r="H18" i="105"/>
  <c r="I18" i="105" s="1"/>
  <c r="H30" i="104"/>
  <c r="I30" i="104" s="1"/>
  <c r="J30" i="104" s="1"/>
  <c r="G34" i="104"/>
  <c r="J15" i="87"/>
  <c r="H16" i="87"/>
  <c r="I16" i="87" s="1"/>
  <c r="I19" i="106" l="1"/>
  <c r="J19" i="106" s="1"/>
  <c r="H20" i="106"/>
  <c r="G21" i="106"/>
  <c r="J18" i="105"/>
  <c r="H19" i="105"/>
  <c r="I19" i="105" s="1"/>
  <c r="G20" i="105"/>
  <c r="G35" i="104"/>
  <c r="H34" i="104"/>
  <c r="I34" i="104" s="1"/>
  <c r="J34" i="104" s="1"/>
  <c r="J16" i="87"/>
  <c r="H17" i="87"/>
  <c r="I17" i="87" s="1"/>
  <c r="I20" i="106" l="1"/>
  <c r="J20" i="106" s="1"/>
  <c r="G22" i="106"/>
  <c r="H21" i="106"/>
  <c r="J19" i="105"/>
  <c r="G21" i="105"/>
  <c r="H20" i="105"/>
  <c r="I20" i="105" s="1"/>
  <c r="H35" i="104"/>
  <c r="I35" i="104" s="1"/>
  <c r="J35" i="104" s="1"/>
  <c r="G36" i="104"/>
  <c r="J17" i="87"/>
  <c r="H18" i="87"/>
  <c r="I18" i="87" s="1"/>
  <c r="I21" i="106" l="1"/>
  <c r="J21" i="106" s="1"/>
  <c r="H22" i="106"/>
  <c r="G23" i="106"/>
  <c r="J20" i="105"/>
  <c r="H21" i="105"/>
  <c r="I21" i="105" s="1"/>
  <c r="G22" i="105"/>
  <c r="G37" i="104"/>
  <c r="H36" i="104"/>
  <c r="I36" i="104" s="1"/>
  <c r="J36" i="104" s="1"/>
  <c r="J18" i="87"/>
  <c r="H19" i="87"/>
  <c r="I19" i="87" s="1"/>
  <c r="I22" i="106" l="1"/>
  <c r="J22" i="106" s="1"/>
  <c r="H23" i="106"/>
  <c r="G24" i="106"/>
  <c r="J21" i="105"/>
  <c r="G23" i="105"/>
  <c r="H22" i="105"/>
  <c r="I22" i="105" s="1"/>
  <c r="H37" i="104"/>
  <c r="I37" i="104" s="1"/>
  <c r="J37" i="104" s="1"/>
  <c r="G38" i="104"/>
  <c r="J19" i="87"/>
  <c r="H20" i="87"/>
  <c r="I20" i="87" s="1"/>
  <c r="I23" i="106" l="1"/>
  <c r="J23" i="106" s="1"/>
  <c r="H24" i="106"/>
  <c r="G25" i="106"/>
  <c r="J22" i="105"/>
  <c r="H23" i="105"/>
  <c r="I23" i="105" s="1"/>
  <c r="G24" i="105"/>
  <c r="G39" i="104"/>
  <c r="H38" i="104"/>
  <c r="I38" i="104" s="1"/>
  <c r="J38" i="104" s="1"/>
  <c r="J20" i="87"/>
  <c r="H21" i="87"/>
  <c r="I21" i="87" s="1"/>
  <c r="I24" i="106" l="1"/>
  <c r="J24" i="106" s="1"/>
  <c r="H25" i="106"/>
  <c r="G26" i="106"/>
  <c r="J23" i="105"/>
  <c r="G25" i="105"/>
  <c r="H24" i="105"/>
  <c r="I24" i="105" s="1"/>
  <c r="H39" i="104"/>
  <c r="I39" i="104" s="1"/>
  <c r="J39" i="104" s="1"/>
  <c r="G40" i="104"/>
  <c r="J21" i="87"/>
  <c r="G23" i="87"/>
  <c r="H22" i="87"/>
  <c r="I22" i="87" s="1"/>
  <c r="I25" i="106" l="1"/>
  <c r="J25" i="106" s="1"/>
  <c r="H26" i="106"/>
  <c r="G27" i="106"/>
  <c r="J24" i="105"/>
  <c r="H25" i="105"/>
  <c r="I25" i="105" s="1"/>
  <c r="G26" i="105"/>
  <c r="G41" i="104"/>
  <c r="H40" i="104"/>
  <c r="I40" i="104" s="1"/>
  <c r="J40" i="104" s="1"/>
  <c r="J22" i="87"/>
  <c r="G24" i="87"/>
  <c r="H23" i="87"/>
  <c r="I23" i="87" s="1"/>
  <c r="I26" i="106" l="1"/>
  <c r="J26" i="106" s="1"/>
  <c r="H27" i="106"/>
  <c r="G28" i="106"/>
  <c r="J25" i="105"/>
  <c r="G27" i="105"/>
  <c r="H26" i="105"/>
  <c r="I26" i="105" s="1"/>
  <c r="H41" i="104"/>
  <c r="I41" i="104" s="1"/>
  <c r="J41" i="104" s="1"/>
  <c r="G42" i="104"/>
  <c r="J23" i="87"/>
  <c r="G25" i="87"/>
  <c r="H24" i="87"/>
  <c r="I24" i="87" s="1"/>
  <c r="I27" i="106" l="1"/>
  <c r="J27" i="106" s="1"/>
  <c r="H28" i="106"/>
  <c r="G29" i="106"/>
  <c r="J26" i="105"/>
  <c r="H27" i="105"/>
  <c r="I27" i="105" s="1"/>
  <c r="G28" i="105"/>
  <c r="G43" i="104"/>
  <c r="H42" i="104"/>
  <c r="I42" i="104" s="1"/>
  <c r="J42" i="104" s="1"/>
  <c r="J24" i="87"/>
  <c r="G26" i="87"/>
  <c r="H25" i="87"/>
  <c r="I25" i="87" s="1"/>
  <c r="I28" i="106" l="1"/>
  <c r="J28" i="106" s="1"/>
  <c r="H29" i="106"/>
  <c r="G30" i="106"/>
  <c r="J27" i="105"/>
  <c r="G29" i="105"/>
  <c r="H28" i="105"/>
  <c r="I28" i="105" s="1"/>
  <c r="H43" i="104"/>
  <c r="I43" i="104" s="1"/>
  <c r="J43" i="104" s="1"/>
  <c r="G44" i="104"/>
  <c r="J25" i="87"/>
  <c r="H26" i="87"/>
  <c r="I26" i="87" s="1"/>
  <c r="G27" i="87"/>
  <c r="I29" i="106" l="1"/>
  <c r="J29" i="106" s="1"/>
  <c r="H30" i="106"/>
  <c r="G31" i="106"/>
  <c r="J28" i="105"/>
  <c r="G30" i="105"/>
  <c r="H29" i="105"/>
  <c r="I29" i="105" s="1"/>
  <c r="G45" i="104"/>
  <c r="H44" i="104"/>
  <c r="I44" i="104" s="1"/>
  <c r="J44" i="104" s="1"/>
  <c r="J26" i="87"/>
  <c r="G28" i="87"/>
  <c r="H27" i="87"/>
  <c r="I27" i="87" s="1"/>
  <c r="I30" i="106" l="1"/>
  <c r="J30" i="106" s="1"/>
  <c r="H31" i="106"/>
  <c r="G32" i="106"/>
  <c r="J29" i="105"/>
  <c r="G31" i="105"/>
  <c r="H30" i="105"/>
  <c r="I30" i="105" s="1"/>
  <c r="H45" i="104"/>
  <c r="I45" i="104" s="1"/>
  <c r="J45" i="104" s="1"/>
  <c r="G46" i="104"/>
  <c r="J27" i="87"/>
  <c r="G29" i="87"/>
  <c r="H28" i="87"/>
  <c r="I28" i="87" s="1"/>
  <c r="I31" i="106" l="1"/>
  <c r="J31" i="106" s="1"/>
  <c r="H32" i="106"/>
  <c r="G33" i="106"/>
  <c r="J30" i="105"/>
  <c r="H31" i="105"/>
  <c r="I31" i="105" s="1"/>
  <c r="G32" i="105"/>
  <c r="G47" i="104"/>
  <c r="H46" i="104"/>
  <c r="I46" i="104" s="1"/>
  <c r="J46" i="104" s="1"/>
  <c r="J28" i="87"/>
  <c r="H29" i="87"/>
  <c r="I29" i="87" s="1"/>
  <c r="G30" i="87"/>
  <c r="I32" i="106" l="1"/>
  <c r="J32" i="106" s="1"/>
  <c r="H33" i="106"/>
  <c r="G34" i="106"/>
  <c r="J31" i="105"/>
  <c r="G33" i="105"/>
  <c r="H32" i="105"/>
  <c r="I32" i="105" s="1"/>
  <c r="H47" i="104"/>
  <c r="I47" i="104" s="1"/>
  <c r="J47" i="104" s="1"/>
  <c r="G48" i="104"/>
  <c r="J29" i="87"/>
  <c r="G31" i="87"/>
  <c r="H30" i="87"/>
  <c r="I30" i="87" s="1"/>
  <c r="I33" i="106" l="1"/>
  <c r="J33" i="106" s="1"/>
  <c r="H34" i="106"/>
  <c r="G35" i="106"/>
  <c r="J32" i="105"/>
  <c r="G34" i="105"/>
  <c r="H33" i="105"/>
  <c r="I33" i="105" s="1"/>
  <c r="G49" i="104"/>
  <c r="H48" i="104"/>
  <c r="I48" i="104" s="1"/>
  <c r="J48" i="104" s="1"/>
  <c r="J30" i="87"/>
  <c r="H31" i="87"/>
  <c r="I31" i="87" s="1"/>
  <c r="G32" i="87"/>
  <c r="I34" i="106" l="1"/>
  <c r="J34" i="106" s="1"/>
  <c r="H35" i="106"/>
  <c r="G36" i="106"/>
  <c r="J33" i="105"/>
  <c r="G35" i="105"/>
  <c r="H34" i="105"/>
  <c r="I34" i="105" s="1"/>
  <c r="H49" i="104"/>
  <c r="I49" i="104" s="1"/>
  <c r="J49" i="104" s="1"/>
  <c r="G50" i="104"/>
  <c r="J31" i="87"/>
  <c r="H32" i="87"/>
  <c r="I32" i="87" s="1"/>
  <c r="G33" i="87"/>
  <c r="I35" i="106" l="1"/>
  <c r="J35" i="106" s="1"/>
  <c r="H36" i="106"/>
  <c r="G37" i="106"/>
  <c r="J34" i="105"/>
  <c r="H35" i="105"/>
  <c r="I35" i="105" s="1"/>
  <c r="G36" i="105"/>
  <c r="G51" i="104"/>
  <c r="H50" i="104"/>
  <c r="I50" i="104" s="1"/>
  <c r="J50" i="104" s="1"/>
  <c r="J32" i="87"/>
  <c r="G34" i="87"/>
  <c r="H33" i="87"/>
  <c r="I33" i="87" s="1"/>
  <c r="I36" i="106" l="1"/>
  <c r="J36" i="106" s="1"/>
  <c r="H37" i="106"/>
  <c r="G38" i="106"/>
  <c r="J35" i="105"/>
  <c r="G37" i="105"/>
  <c r="H36" i="105"/>
  <c r="I36" i="105" s="1"/>
  <c r="H51" i="104"/>
  <c r="I51" i="104" s="1"/>
  <c r="J51" i="104" s="1"/>
  <c r="G52" i="104"/>
  <c r="J33" i="87"/>
  <c r="G35" i="87"/>
  <c r="H34" i="87"/>
  <c r="I34" i="87" s="1"/>
  <c r="I37" i="106" l="1"/>
  <c r="J37" i="106" s="1"/>
  <c r="H38" i="106"/>
  <c r="G39" i="106"/>
  <c r="J36" i="105"/>
  <c r="G38" i="105"/>
  <c r="H37" i="105"/>
  <c r="I37" i="105" s="1"/>
  <c r="G53" i="104"/>
  <c r="H52" i="104"/>
  <c r="I52" i="104" s="1"/>
  <c r="J52" i="104" s="1"/>
  <c r="J34" i="87"/>
  <c r="H35" i="87"/>
  <c r="I35" i="87" s="1"/>
  <c r="G36" i="87"/>
  <c r="I38" i="106" l="1"/>
  <c r="J38" i="106" s="1"/>
  <c r="H39" i="106"/>
  <c r="G40" i="106"/>
  <c r="J37" i="105"/>
  <c r="G39" i="105"/>
  <c r="H38" i="105"/>
  <c r="I38" i="105" s="1"/>
  <c r="H53" i="104"/>
  <c r="I53" i="104" s="1"/>
  <c r="J53" i="104" s="1"/>
  <c r="G54" i="104"/>
  <c r="J35" i="87"/>
  <c r="G37" i="87"/>
  <c r="H36" i="87"/>
  <c r="I36" i="87" s="1"/>
  <c r="I39" i="106" l="1"/>
  <c r="J39" i="106" s="1"/>
  <c r="H40" i="106"/>
  <c r="G41" i="106"/>
  <c r="J38" i="105"/>
  <c r="G40" i="105"/>
  <c r="H39" i="105"/>
  <c r="I39" i="105" s="1"/>
  <c r="G55" i="104"/>
  <c r="H54" i="104"/>
  <c r="I54" i="104" s="1"/>
  <c r="J54" i="104" s="1"/>
  <c r="J36" i="87"/>
  <c r="G38" i="87"/>
  <c r="H37" i="87"/>
  <c r="I37" i="87" s="1"/>
  <c r="I40" i="106" l="1"/>
  <c r="J40" i="106" s="1"/>
  <c r="H41" i="106"/>
  <c r="G42" i="106"/>
  <c r="J39" i="105"/>
  <c r="G41" i="105"/>
  <c r="H40" i="105"/>
  <c r="I40" i="105" s="1"/>
  <c r="H55" i="104"/>
  <c r="I55" i="104" s="1"/>
  <c r="J55" i="104" s="1"/>
  <c r="G56" i="104"/>
  <c r="J37" i="87"/>
  <c r="H38" i="87"/>
  <c r="I38" i="87" s="1"/>
  <c r="G39" i="87"/>
  <c r="I41" i="106" l="1"/>
  <c r="J41" i="106" s="1"/>
  <c r="H42" i="106"/>
  <c r="G43" i="106"/>
  <c r="J40" i="105"/>
  <c r="G42" i="105"/>
  <c r="H41" i="105"/>
  <c r="I41" i="105" s="1"/>
  <c r="G57" i="104"/>
  <c r="H56" i="104"/>
  <c r="I56" i="104" s="1"/>
  <c r="J56" i="104" s="1"/>
  <c r="J38" i="87"/>
  <c r="G40" i="87"/>
  <c r="H39" i="87"/>
  <c r="I39" i="87" s="1"/>
  <c r="I42" i="106" l="1"/>
  <c r="J42" i="106" s="1"/>
  <c r="H43" i="106"/>
  <c r="G44" i="106"/>
  <c r="J41" i="105"/>
  <c r="H42" i="105"/>
  <c r="I42" i="105" s="1"/>
  <c r="G43" i="105"/>
  <c r="H57" i="104"/>
  <c r="I57" i="104" s="1"/>
  <c r="J57" i="104" s="1"/>
  <c r="G58" i="104"/>
  <c r="G41" i="87"/>
  <c r="G42" i="87" s="1"/>
  <c r="G43" i="87" s="1"/>
  <c r="G44" i="87" s="1"/>
  <c r="G45" i="87" s="1"/>
  <c r="G46" i="87" s="1"/>
  <c r="G47" i="87" s="1"/>
  <c r="G48" i="87" s="1"/>
  <c r="G49" i="87" s="1"/>
  <c r="G50" i="87" s="1"/>
  <c r="G51" i="87" s="1"/>
  <c r="H40" i="87"/>
  <c r="I40" i="87" s="1"/>
  <c r="I43" i="106" l="1"/>
  <c r="J43" i="106" s="1"/>
  <c r="H44" i="106"/>
  <c r="G45" i="106"/>
  <c r="J42" i="105"/>
  <c r="H43" i="105"/>
  <c r="I43" i="105" s="1"/>
  <c r="G44" i="105"/>
  <c r="G59" i="104"/>
  <c r="H58" i="104"/>
  <c r="I58" i="104" s="1"/>
  <c r="J58" i="104" s="1"/>
  <c r="J40" i="87"/>
  <c r="H41" i="87"/>
  <c r="I41" i="87" s="1"/>
  <c r="J39" i="87"/>
  <c r="I44" i="106" l="1"/>
  <c r="J44" i="106" s="1"/>
  <c r="H45" i="106"/>
  <c r="G46" i="106"/>
  <c r="J43" i="105"/>
  <c r="H44" i="105"/>
  <c r="I44" i="105" s="1"/>
  <c r="G45" i="105"/>
  <c r="H59" i="104"/>
  <c r="I59" i="104" s="1"/>
  <c r="J59" i="104" s="1"/>
  <c r="G60" i="104"/>
  <c r="J41" i="87"/>
  <c r="I45" i="106" l="1"/>
  <c r="J45" i="106" s="1"/>
  <c r="H46" i="106"/>
  <c r="G47" i="106"/>
  <c r="J44" i="105"/>
  <c r="G46" i="105"/>
  <c r="H45" i="105"/>
  <c r="I45" i="105" s="1"/>
  <c r="G61" i="104"/>
  <c r="H60" i="104"/>
  <c r="I60" i="104" s="1"/>
  <c r="J60" i="104" s="1"/>
  <c r="H42" i="87"/>
  <c r="I42" i="87" s="1"/>
  <c r="I46" i="106" l="1"/>
  <c r="J46" i="106" s="1"/>
  <c r="H47" i="106"/>
  <c r="G48" i="106"/>
  <c r="J45" i="105"/>
  <c r="G47" i="105"/>
  <c r="H46" i="105"/>
  <c r="I46" i="105" s="1"/>
  <c r="H61" i="104"/>
  <c r="I61" i="104" s="1"/>
  <c r="J61" i="104" s="1"/>
  <c r="G62" i="104"/>
  <c r="J42" i="87"/>
  <c r="H43" i="87"/>
  <c r="I43" i="87" s="1"/>
  <c r="I47" i="106" l="1"/>
  <c r="J47" i="106" s="1"/>
  <c r="H48" i="106"/>
  <c r="G49" i="106"/>
  <c r="J46" i="105"/>
  <c r="G48" i="105"/>
  <c r="H47" i="105"/>
  <c r="I47" i="105" s="1"/>
  <c r="G63" i="104"/>
  <c r="H62" i="104"/>
  <c r="I62" i="104" s="1"/>
  <c r="J62" i="104" s="1"/>
  <c r="H44" i="87"/>
  <c r="I44" i="87" s="1"/>
  <c r="I48" i="106" l="1"/>
  <c r="J48" i="106" s="1"/>
  <c r="H49" i="106"/>
  <c r="G50" i="106"/>
  <c r="J47" i="105"/>
  <c r="G49" i="105"/>
  <c r="H48" i="105"/>
  <c r="I48" i="105" s="1"/>
  <c r="H63" i="104"/>
  <c r="I63" i="104" s="1"/>
  <c r="J63" i="104" s="1"/>
  <c r="G64" i="104"/>
  <c r="J44" i="87"/>
  <c r="H45" i="87"/>
  <c r="I45" i="87" s="1"/>
  <c r="J43" i="87"/>
  <c r="I49" i="106" l="1"/>
  <c r="J49" i="106" s="1"/>
  <c r="H50" i="106"/>
  <c r="G51" i="106"/>
  <c r="J48" i="105"/>
  <c r="G50" i="105"/>
  <c r="H49" i="105"/>
  <c r="I49" i="105" s="1"/>
  <c r="G65" i="104"/>
  <c r="H65" i="104" s="1"/>
  <c r="I65" i="104" s="1"/>
  <c r="J65" i="104" s="1"/>
  <c r="H64" i="104"/>
  <c r="I64" i="104" s="1"/>
  <c r="J64" i="104" s="1"/>
  <c r="H46" i="87"/>
  <c r="I46" i="87" s="1"/>
  <c r="I50" i="106" l="1"/>
  <c r="J50" i="106" s="1"/>
  <c r="H51" i="106"/>
  <c r="G52" i="106"/>
  <c r="J49" i="105"/>
  <c r="G51" i="105"/>
  <c r="H50" i="105"/>
  <c r="I50" i="105" s="1"/>
  <c r="J46" i="87"/>
  <c r="H47" i="87"/>
  <c r="I47" i="87" s="1"/>
  <c r="J45" i="87"/>
  <c r="I51" i="106" l="1"/>
  <c r="J51" i="106" s="1"/>
  <c r="H52" i="106"/>
  <c r="G53" i="106"/>
  <c r="J50" i="105"/>
  <c r="G52" i="105"/>
  <c r="H51" i="105"/>
  <c r="I51" i="105" s="1"/>
  <c r="J47" i="87"/>
  <c r="H48" i="87"/>
  <c r="I48" i="87" s="1"/>
  <c r="I52" i="106" l="1"/>
  <c r="J52" i="106" s="1"/>
  <c r="H53" i="106"/>
  <c r="G54" i="106"/>
  <c r="J51" i="105"/>
  <c r="G53" i="105"/>
  <c r="H52" i="105"/>
  <c r="I52" i="105" s="1"/>
  <c r="J48" i="87"/>
  <c r="H49" i="87"/>
  <c r="I49" i="87" s="1"/>
  <c r="I53" i="106" l="1"/>
  <c r="J53" i="106" s="1"/>
  <c r="H54" i="106"/>
  <c r="G55" i="106"/>
  <c r="J52" i="105"/>
  <c r="G54" i="105"/>
  <c r="H53" i="105"/>
  <c r="I53" i="105" s="1"/>
  <c r="J49" i="87"/>
  <c r="H50" i="87"/>
  <c r="I50" i="87" s="1"/>
  <c r="I54" i="106" l="1"/>
  <c r="J54" i="106" s="1"/>
  <c r="H55" i="106"/>
  <c r="G56" i="106"/>
  <c r="J53" i="105"/>
  <c r="G55" i="105"/>
  <c r="H54" i="105"/>
  <c r="I54" i="105" s="1"/>
  <c r="J50" i="87"/>
  <c r="H51" i="87"/>
  <c r="I51" i="87" s="1"/>
  <c r="I55" i="106" l="1"/>
  <c r="J55" i="106" s="1"/>
  <c r="H56" i="106"/>
  <c r="G57" i="106"/>
  <c r="J54" i="105"/>
  <c r="H55" i="105"/>
  <c r="I55" i="105" s="1"/>
  <c r="G56" i="105"/>
  <c r="J51" i="87"/>
  <c r="I56" i="106" l="1"/>
  <c r="J56" i="106" s="1"/>
  <c r="H57" i="106"/>
  <c r="G58" i="106"/>
  <c r="J55" i="105"/>
  <c r="G57" i="105"/>
  <c r="H56" i="105"/>
  <c r="I56" i="105" s="1"/>
  <c r="G53" i="87"/>
  <c r="I57" i="106" l="1"/>
  <c r="J57" i="106" s="1"/>
  <c r="G59" i="106"/>
  <c r="H58" i="106"/>
  <c r="J56" i="105"/>
  <c r="G58" i="105"/>
  <c r="H57" i="105"/>
  <c r="I57" i="105" s="1"/>
  <c r="H53" i="87"/>
  <c r="I53" i="87" s="1"/>
  <c r="I58" i="106" l="1"/>
  <c r="J58" i="106" s="1"/>
  <c r="H59" i="106"/>
  <c r="G60" i="106"/>
  <c r="J57" i="105"/>
  <c r="G59" i="105"/>
  <c r="H58" i="105"/>
  <c r="I58" i="105" s="1"/>
  <c r="J53" i="87"/>
  <c r="I59" i="106" l="1"/>
  <c r="J59" i="106" s="1"/>
  <c r="H60" i="106"/>
  <c r="G61" i="106"/>
  <c r="J58" i="105"/>
  <c r="G60" i="105"/>
  <c r="H59" i="105"/>
  <c r="I59" i="105" s="1"/>
  <c r="I60" i="106" l="1"/>
  <c r="J60" i="106" s="1"/>
  <c r="G62" i="106"/>
  <c r="H61" i="106"/>
  <c r="J59" i="105"/>
  <c r="H60" i="105"/>
  <c r="I60" i="105" s="1"/>
  <c r="G61" i="105"/>
  <c r="I61" i="106" l="1"/>
  <c r="J61" i="106" s="1"/>
  <c r="H62" i="106"/>
  <c r="G63" i="106"/>
  <c r="J60" i="105"/>
  <c r="H61" i="105"/>
  <c r="I61" i="105" s="1"/>
  <c r="G62" i="105"/>
  <c r="I62" i="106" l="1"/>
  <c r="J62" i="106" s="1"/>
  <c r="H63" i="106"/>
  <c r="G64" i="106"/>
  <c r="J61" i="105"/>
  <c r="G63" i="105"/>
  <c r="H62" i="105"/>
  <c r="I62" i="105" s="1"/>
  <c r="I63" i="106" l="1"/>
  <c r="J63" i="106" s="1"/>
  <c r="H64" i="106"/>
  <c r="G65" i="106"/>
  <c r="J62" i="105"/>
  <c r="G64" i="105"/>
  <c r="H63" i="105"/>
  <c r="I63" i="105" s="1"/>
  <c r="I64" i="106" l="1"/>
  <c r="J64" i="106" s="1"/>
  <c r="H65" i="106"/>
  <c r="G66" i="106"/>
  <c r="J63" i="105"/>
  <c r="G65" i="105"/>
  <c r="H64" i="105"/>
  <c r="I64" i="105" s="1"/>
  <c r="I65" i="106" l="1"/>
  <c r="J65" i="106" s="1"/>
  <c r="H66" i="106"/>
  <c r="G67" i="106"/>
  <c r="J64" i="105"/>
  <c r="H65" i="105"/>
  <c r="I65" i="105" s="1"/>
  <c r="G66" i="105"/>
  <c r="I66" i="106" l="1"/>
  <c r="J66" i="106" s="1"/>
  <c r="G68" i="106"/>
  <c r="H67" i="106"/>
  <c r="J65" i="105"/>
  <c r="G67" i="105"/>
  <c r="H66" i="105"/>
  <c r="I66" i="105" s="1"/>
  <c r="I67" i="106" l="1"/>
  <c r="J67" i="106" s="1"/>
  <c r="H68" i="106"/>
  <c r="G69" i="106"/>
  <c r="J66" i="105"/>
  <c r="G68" i="105"/>
  <c r="H67" i="105"/>
  <c r="I67" i="105" s="1"/>
  <c r="I68" i="106" l="1"/>
  <c r="J68" i="106" s="1"/>
  <c r="H69" i="106"/>
  <c r="G70" i="106"/>
  <c r="J67" i="105"/>
  <c r="H68" i="105"/>
  <c r="I68" i="105" s="1"/>
  <c r="G69" i="105"/>
  <c r="I69" i="106" l="1"/>
  <c r="J69" i="106" s="1"/>
  <c r="H70" i="106"/>
  <c r="G71" i="106"/>
  <c r="J68" i="105"/>
  <c r="G70" i="105"/>
  <c r="H69" i="105"/>
  <c r="I69" i="105" s="1"/>
  <c r="I70" i="106" l="1"/>
  <c r="J70" i="106" s="1"/>
  <c r="H71" i="106"/>
  <c r="G72" i="106"/>
  <c r="J69" i="105"/>
  <c r="G71" i="105"/>
  <c r="H70" i="105"/>
  <c r="I70" i="105" s="1"/>
  <c r="I71" i="106" l="1"/>
  <c r="J71" i="106" s="1"/>
  <c r="H72" i="106"/>
  <c r="G73" i="106"/>
  <c r="J70" i="105"/>
  <c r="G72" i="105"/>
  <c r="H71" i="105"/>
  <c r="I71" i="105" s="1"/>
  <c r="I72" i="106" l="1"/>
  <c r="J72" i="106" s="1"/>
  <c r="H73" i="106"/>
  <c r="G74" i="106"/>
  <c r="J71" i="105"/>
  <c r="G73" i="105"/>
  <c r="H72" i="105"/>
  <c r="I72" i="105" s="1"/>
  <c r="I73" i="106" l="1"/>
  <c r="J73" i="106" s="1"/>
  <c r="H74" i="106"/>
  <c r="G75" i="106"/>
  <c r="J72" i="105"/>
  <c r="H73" i="105"/>
  <c r="I73" i="105" s="1"/>
  <c r="G74" i="105"/>
  <c r="I74" i="106" l="1"/>
  <c r="J74" i="106" s="1"/>
  <c r="H75" i="106"/>
  <c r="G76" i="106"/>
  <c r="J73" i="105"/>
  <c r="G75" i="105"/>
  <c r="H74" i="105"/>
  <c r="I74" i="105" s="1"/>
  <c r="I75" i="106" l="1"/>
  <c r="J75" i="106" s="1"/>
  <c r="H76" i="106"/>
  <c r="G77" i="106"/>
  <c r="J74" i="105"/>
  <c r="H75" i="105"/>
  <c r="I75" i="105" s="1"/>
  <c r="G76" i="105"/>
  <c r="I76" i="106" l="1"/>
  <c r="J76" i="106" s="1"/>
  <c r="H77" i="106"/>
  <c r="G78" i="106"/>
  <c r="J75" i="105"/>
  <c r="G77" i="105"/>
  <c r="H76" i="105"/>
  <c r="I76" i="105" s="1"/>
  <c r="I77" i="106" l="1"/>
  <c r="J77" i="106" s="1"/>
  <c r="H78" i="106"/>
  <c r="G79" i="106"/>
  <c r="J76" i="105"/>
  <c r="H77" i="105"/>
  <c r="I77" i="105" s="1"/>
  <c r="G78" i="105"/>
  <c r="I78" i="106" l="1"/>
  <c r="J78" i="106" s="1"/>
  <c r="H79" i="106"/>
  <c r="G80" i="106"/>
  <c r="J77" i="105"/>
  <c r="H78" i="105"/>
  <c r="I78" i="105" s="1"/>
  <c r="G79" i="105"/>
  <c r="I79" i="106" l="1"/>
  <c r="J79" i="106" s="1"/>
  <c r="H80" i="106"/>
  <c r="G81" i="106"/>
  <c r="J78" i="105"/>
  <c r="G80" i="105"/>
  <c r="H79" i="105"/>
  <c r="I79" i="105" s="1"/>
  <c r="I80" i="106" l="1"/>
  <c r="J80" i="106" s="1"/>
  <c r="H81" i="106"/>
  <c r="G82" i="106"/>
  <c r="J79" i="105"/>
  <c r="H80" i="105"/>
  <c r="I80" i="105" s="1"/>
  <c r="G81" i="105"/>
  <c r="I81" i="106" l="1"/>
  <c r="J81" i="106" s="1"/>
  <c r="H82" i="106"/>
  <c r="G83" i="106"/>
  <c r="J80" i="105"/>
  <c r="H81" i="105"/>
  <c r="I81" i="105" s="1"/>
  <c r="G82" i="105"/>
  <c r="I82" i="106" l="1"/>
  <c r="J82" i="106" s="1"/>
  <c r="H83" i="106"/>
  <c r="G84" i="106"/>
  <c r="J81" i="105"/>
  <c r="H82" i="105"/>
  <c r="I82" i="105" s="1"/>
  <c r="G83" i="105"/>
  <c r="I83" i="106" l="1"/>
  <c r="J83" i="106" s="1"/>
  <c r="H84" i="106"/>
  <c r="G85" i="106"/>
  <c r="J82" i="105"/>
  <c r="G84" i="105"/>
  <c r="H83" i="105"/>
  <c r="I83" i="105" s="1"/>
  <c r="I84" i="106" l="1"/>
  <c r="J84" i="106" s="1"/>
  <c r="H85" i="106"/>
  <c r="G86" i="106"/>
  <c r="J83" i="105"/>
  <c r="G85" i="105"/>
  <c r="H84" i="105"/>
  <c r="I84" i="105" s="1"/>
  <c r="I85" i="106" l="1"/>
  <c r="J85" i="106" s="1"/>
  <c r="H86" i="106"/>
  <c r="G87" i="106"/>
  <c r="J84" i="105"/>
  <c r="H85" i="105"/>
  <c r="I85" i="105" s="1"/>
  <c r="G86" i="105"/>
  <c r="I86" i="106" l="1"/>
  <c r="J86" i="106" s="1"/>
  <c r="H87" i="106"/>
  <c r="G88" i="106"/>
  <c r="J85" i="105"/>
  <c r="H86" i="105"/>
  <c r="I86" i="105" s="1"/>
  <c r="G87" i="105"/>
  <c r="I87" i="106" l="1"/>
  <c r="J87" i="106" s="1"/>
  <c r="H88" i="106"/>
  <c r="G89" i="106"/>
  <c r="J86" i="105"/>
  <c r="G88" i="105"/>
  <c r="H87" i="105"/>
  <c r="I87" i="105" s="1"/>
  <c r="I88" i="106" l="1"/>
  <c r="J88" i="106" s="1"/>
  <c r="H89" i="106"/>
  <c r="G90" i="106"/>
  <c r="J87" i="105"/>
  <c r="H88" i="105"/>
  <c r="I88" i="105" s="1"/>
  <c r="G89" i="105"/>
  <c r="I89" i="106" l="1"/>
  <c r="J89" i="106" s="1"/>
  <c r="H90" i="106"/>
  <c r="G91" i="106"/>
  <c r="J88" i="105"/>
  <c r="G90" i="105"/>
  <c r="H89" i="105"/>
  <c r="I89" i="105" s="1"/>
  <c r="I90" i="106" l="1"/>
  <c r="J90" i="106" s="1"/>
  <c r="H91" i="106"/>
  <c r="G92" i="106"/>
  <c r="J89" i="105"/>
  <c r="H90" i="105"/>
  <c r="I90" i="105" s="1"/>
  <c r="G91" i="105"/>
  <c r="I91" i="106" l="1"/>
  <c r="J91" i="106" s="1"/>
  <c r="H92" i="106"/>
  <c r="G93" i="106"/>
  <c r="J90" i="105"/>
  <c r="G92" i="105"/>
  <c r="H91" i="105"/>
  <c r="I91" i="105" s="1"/>
  <c r="I92" i="106" l="1"/>
  <c r="J92" i="106" s="1"/>
  <c r="G94" i="106"/>
  <c r="H93" i="106"/>
  <c r="J91" i="105"/>
  <c r="G93" i="105"/>
  <c r="H92" i="105"/>
  <c r="I92" i="105" s="1"/>
  <c r="I93" i="106" l="1"/>
  <c r="J93" i="106" s="1"/>
  <c r="H94" i="106"/>
  <c r="G95" i="106"/>
  <c r="J92" i="105"/>
  <c r="G94" i="105"/>
  <c r="H93" i="105"/>
  <c r="I93" i="105" s="1"/>
  <c r="I94" i="106" l="1"/>
  <c r="J94" i="106" s="1"/>
  <c r="H95" i="106"/>
  <c r="G96" i="106"/>
  <c r="J93" i="105"/>
  <c r="H94" i="105"/>
  <c r="I94" i="105" s="1"/>
  <c r="G95" i="105"/>
  <c r="I95" i="106" l="1"/>
  <c r="J95" i="106" s="1"/>
  <c r="H96" i="106"/>
  <c r="G97" i="106"/>
  <c r="J94" i="105"/>
  <c r="H95" i="105"/>
  <c r="I95" i="105" s="1"/>
  <c r="G96" i="105"/>
  <c r="I96" i="106" l="1"/>
  <c r="J96" i="106" s="1"/>
  <c r="H97" i="106"/>
  <c r="G98" i="106"/>
  <c r="J95" i="105"/>
  <c r="H96" i="105"/>
  <c r="I96" i="105" s="1"/>
  <c r="G97" i="105"/>
  <c r="I97" i="106" l="1"/>
  <c r="J97" i="106" s="1"/>
  <c r="H98" i="106"/>
  <c r="G99" i="106"/>
  <c r="J96" i="105"/>
  <c r="G98" i="105"/>
  <c r="H97" i="105"/>
  <c r="I97" i="105" s="1"/>
  <c r="I98" i="106" l="1"/>
  <c r="J98" i="106" s="1"/>
  <c r="H99" i="106"/>
  <c r="G100" i="106"/>
  <c r="J97" i="105"/>
  <c r="G99" i="105"/>
  <c r="H98" i="105"/>
  <c r="I98" i="105" s="1"/>
  <c r="I99" i="106" l="1"/>
  <c r="J99" i="106" s="1"/>
  <c r="H100" i="106"/>
  <c r="G101" i="106"/>
  <c r="J98" i="105"/>
  <c r="H99" i="105"/>
  <c r="I99" i="105" s="1"/>
  <c r="G100" i="105"/>
  <c r="I100" i="106" l="1"/>
  <c r="J100" i="106" s="1"/>
  <c r="H101" i="106"/>
  <c r="G102" i="106"/>
  <c r="J99" i="105"/>
  <c r="G101" i="105"/>
  <c r="H100" i="105"/>
  <c r="I100" i="105" s="1"/>
  <c r="I101" i="106" l="1"/>
  <c r="J101" i="106" s="1"/>
  <c r="H102" i="106"/>
  <c r="G103" i="106"/>
  <c r="J100" i="105"/>
  <c r="G102" i="105"/>
  <c r="H101" i="105"/>
  <c r="I101" i="105" s="1"/>
  <c r="I102" i="106" l="1"/>
  <c r="J102" i="106" s="1"/>
  <c r="H103" i="106"/>
  <c r="G104" i="106"/>
  <c r="J101" i="105"/>
  <c r="G103" i="105"/>
  <c r="H102" i="105"/>
  <c r="I102" i="105" s="1"/>
  <c r="I103" i="106" l="1"/>
  <c r="J103" i="106" s="1"/>
  <c r="H104" i="106"/>
  <c r="G105" i="106"/>
  <c r="J102" i="105"/>
  <c r="H103" i="105"/>
  <c r="I103" i="105" s="1"/>
  <c r="G104" i="105"/>
  <c r="I104" i="106" l="1"/>
  <c r="J104" i="106" s="1"/>
  <c r="H105" i="106"/>
  <c r="G106" i="106"/>
  <c r="J103" i="105"/>
  <c r="G105" i="105"/>
  <c r="H104" i="105"/>
  <c r="I104" i="105" s="1"/>
  <c r="I105" i="106" l="1"/>
  <c r="J105" i="106" s="1"/>
  <c r="H106" i="106"/>
  <c r="G107" i="106"/>
  <c r="J104" i="105"/>
  <c r="H105" i="105"/>
  <c r="I105" i="105" s="1"/>
  <c r="G106" i="105"/>
  <c r="I106" i="106" l="1"/>
  <c r="J106" i="106" s="1"/>
  <c r="H107" i="106"/>
  <c r="G108" i="106"/>
  <c r="J105" i="105"/>
  <c r="H106" i="105"/>
  <c r="I106" i="105" s="1"/>
  <c r="G107" i="105"/>
  <c r="I107" i="106" l="1"/>
  <c r="J107" i="106" s="1"/>
  <c r="H108" i="106"/>
  <c r="G109" i="106"/>
  <c r="J106" i="105"/>
  <c r="H107" i="105"/>
  <c r="I107" i="105" s="1"/>
  <c r="G108" i="105"/>
  <c r="I108" i="106" l="1"/>
  <c r="J108" i="106" s="1"/>
  <c r="H109" i="106"/>
  <c r="G110" i="106"/>
  <c r="J107" i="105"/>
  <c r="G109" i="105"/>
  <c r="H108" i="105"/>
  <c r="I108" i="105" s="1"/>
  <c r="I109" i="106" l="1"/>
  <c r="J109" i="106" s="1"/>
  <c r="H110" i="106"/>
  <c r="G111" i="106"/>
  <c r="J108" i="105"/>
  <c r="G110" i="105"/>
  <c r="H109" i="105"/>
  <c r="I109" i="105" s="1"/>
  <c r="I110" i="106" l="1"/>
  <c r="J110" i="106" s="1"/>
  <c r="H111" i="106"/>
  <c r="G112" i="106"/>
  <c r="J109" i="105"/>
  <c r="G111" i="105"/>
  <c r="H110" i="105"/>
  <c r="I110" i="105" s="1"/>
  <c r="I111" i="106" l="1"/>
  <c r="J111" i="106" s="1"/>
  <c r="H112" i="106"/>
  <c r="G113" i="106"/>
  <c r="J110" i="105"/>
  <c r="H111" i="105"/>
  <c r="I111" i="105" s="1"/>
  <c r="G112" i="105"/>
  <c r="I112" i="106" l="1"/>
  <c r="J112" i="106" s="1"/>
  <c r="H113" i="106"/>
  <c r="G114" i="106"/>
  <c r="J111" i="105"/>
  <c r="H112" i="105"/>
  <c r="I112" i="105" s="1"/>
  <c r="G113" i="105"/>
  <c r="I113" i="106" l="1"/>
  <c r="J113" i="106" s="1"/>
  <c r="H114" i="106"/>
  <c r="G115" i="106"/>
  <c r="J112" i="105"/>
  <c r="H113" i="105"/>
  <c r="I113" i="105" s="1"/>
  <c r="G114" i="105"/>
  <c r="I114" i="106" l="1"/>
  <c r="J114" i="106" s="1"/>
  <c r="H115" i="106"/>
  <c r="G116" i="106"/>
  <c r="J113" i="105"/>
  <c r="G115" i="105"/>
  <c r="H114" i="105"/>
  <c r="I114" i="105" s="1"/>
  <c r="I115" i="106" l="1"/>
  <c r="J115" i="106" s="1"/>
  <c r="H116" i="106"/>
  <c r="G117" i="106"/>
  <c r="J114" i="105"/>
  <c r="G116" i="105"/>
  <c r="H115" i="105"/>
  <c r="I115" i="105" s="1"/>
  <c r="I116" i="106" l="1"/>
  <c r="J116" i="106" s="1"/>
  <c r="H117" i="106"/>
  <c r="G118" i="106"/>
  <c r="J115" i="105"/>
  <c r="G117" i="105"/>
  <c r="H116" i="105"/>
  <c r="I116" i="105" s="1"/>
  <c r="I117" i="106" l="1"/>
  <c r="J117" i="106" s="1"/>
  <c r="H118" i="106"/>
  <c r="G119" i="106"/>
  <c r="J116" i="105"/>
  <c r="G118" i="105"/>
  <c r="H117" i="105"/>
  <c r="I117" i="105" s="1"/>
  <c r="I118" i="106" l="1"/>
  <c r="J118" i="106" s="1"/>
  <c r="H119" i="106"/>
  <c r="G120" i="106"/>
  <c r="J117" i="105"/>
  <c r="H118" i="105"/>
  <c r="I118" i="105" s="1"/>
  <c r="G119" i="105"/>
  <c r="I119" i="106" l="1"/>
  <c r="J119" i="106" s="1"/>
  <c r="H120" i="106"/>
  <c r="G121" i="106"/>
  <c r="J118" i="105"/>
  <c r="G120" i="105"/>
  <c r="H119" i="105"/>
  <c r="I119" i="105" s="1"/>
  <c r="I120" i="106" l="1"/>
  <c r="J120" i="106" s="1"/>
  <c r="H121" i="106"/>
  <c r="G122" i="106"/>
  <c r="J119" i="105"/>
  <c r="G121" i="105"/>
  <c r="H120" i="105"/>
  <c r="I120" i="105" s="1"/>
  <c r="I121" i="106" l="1"/>
  <c r="J121" i="106" s="1"/>
  <c r="G123" i="106"/>
  <c r="H122" i="106"/>
  <c r="J120" i="105"/>
  <c r="H121" i="105"/>
  <c r="I121" i="105" s="1"/>
  <c r="G122" i="105"/>
  <c r="I122" i="106" l="1"/>
  <c r="J122" i="106" s="1"/>
  <c r="H123" i="106"/>
  <c r="G124" i="106"/>
  <c r="J121" i="105"/>
  <c r="H122" i="105"/>
  <c r="I122" i="105" s="1"/>
  <c r="G123" i="105"/>
  <c r="I123" i="106" l="1"/>
  <c r="J123" i="106" s="1"/>
  <c r="H124" i="106"/>
  <c r="G125" i="106"/>
  <c r="J122" i="105"/>
  <c r="H123" i="105"/>
  <c r="I123" i="105" s="1"/>
  <c r="G124" i="105"/>
  <c r="I124" i="106" l="1"/>
  <c r="J124" i="106" s="1"/>
  <c r="H125" i="106"/>
  <c r="G126" i="106"/>
  <c r="J123" i="105"/>
  <c r="G125" i="105"/>
  <c r="H124" i="105"/>
  <c r="I124" i="105" s="1"/>
  <c r="I125" i="106" l="1"/>
  <c r="J125" i="106" s="1"/>
  <c r="H126" i="106"/>
  <c r="G127" i="106"/>
  <c r="J124" i="105"/>
  <c r="H125" i="105"/>
  <c r="I125" i="105" s="1"/>
  <c r="G126" i="105"/>
  <c r="I126" i="106" l="1"/>
  <c r="J126" i="106" s="1"/>
  <c r="H127" i="106"/>
  <c r="G128" i="106"/>
  <c r="J125" i="105"/>
  <c r="G127" i="105"/>
  <c r="H126" i="105"/>
  <c r="I126" i="105" s="1"/>
  <c r="I127" i="106" l="1"/>
  <c r="J127" i="106" s="1"/>
  <c r="H128" i="106"/>
  <c r="G129" i="106"/>
  <c r="J126" i="105"/>
  <c r="G128" i="105"/>
  <c r="H127" i="105"/>
  <c r="I127" i="105" s="1"/>
  <c r="I128" i="106" l="1"/>
  <c r="J128" i="106" s="1"/>
  <c r="H129" i="106"/>
  <c r="G130" i="106"/>
  <c r="J127" i="105"/>
  <c r="G129" i="105"/>
  <c r="H128" i="105"/>
  <c r="I128" i="105" s="1"/>
  <c r="I129" i="106" l="1"/>
  <c r="J129" i="106" s="1"/>
  <c r="H130" i="106"/>
  <c r="G131" i="106"/>
  <c r="J128" i="105"/>
  <c r="G130" i="105"/>
  <c r="H129" i="105"/>
  <c r="I129" i="105" s="1"/>
  <c r="I130" i="106" l="1"/>
  <c r="J130" i="106" s="1"/>
  <c r="H131" i="106"/>
  <c r="G132" i="106"/>
  <c r="J129" i="105"/>
  <c r="H130" i="105"/>
  <c r="I130" i="105" s="1"/>
  <c r="G131" i="105"/>
  <c r="I131" i="106" l="1"/>
  <c r="J131" i="106" s="1"/>
  <c r="H132" i="106"/>
  <c r="G133" i="106"/>
  <c r="J130" i="105"/>
  <c r="H131" i="105"/>
  <c r="I131" i="105" s="1"/>
  <c r="G132" i="105"/>
  <c r="I132" i="106" l="1"/>
  <c r="J132" i="106" s="1"/>
  <c r="H133" i="106"/>
  <c r="G134" i="106"/>
  <c r="J131" i="105"/>
  <c r="G133" i="105"/>
  <c r="H132" i="105"/>
  <c r="I132" i="105" s="1"/>
  <c r="I133" i="106" l="1"/>
  <c r="J133" i="106" s="1"/>
  <c r="H134" i="106"/>
  <c r="G135" i="106"/>
  <c r="J132" i="105"/>
  <c r="G134" i="105"/>
  <c r="H133" i="105"/>
  <c r="I133" i="105" s="1"/>
  <c r="I134" i="106" l="1"/>
  <c r="J134" i="106" s="1"/>
  <c r="H135" i="106"/>
  <c r="G136" i="106"/>
  <c r="J133" i="105"/>
  <c r="H134" i="105"/>
  <c r="I134" i="105" s="1"/>
  <c r="G135" i="105"/>
  <c r="I135" i="106" l="1"/>
  <c r="J135" i="106" s="1"/>
  <c r="H136" i="106"/>
  <c r="G137" i="106"/>
  <c r="J134" i="105"/>
  <c r="H135" i="105"/>
  <c r="I135" i="105" s="1"/>
  <c r="G136" i="105"/>
  <c r="I136" i="106" l="1"/>
  <c r="J136" i="106" s="1"/>
  <c r="H137" i="106"/>
  <c r="G138" i="106"/>
  <c r="J135" i="105"/>
  <c r="G137" i="105"/>
  <c r="H136" i="105"/>
  <c r="I136" i="105" s="1"/>
  <c r="I137" i="106" l="1"/>
  <c r="J137" i="106" s="1"/>
  <c r="H138" i="106"/>
  <c r="G139" i="106"/>
  <c r="J136" i="105"/>
  <c r="H137" i="105"/>
  <c r="I137" i="105" s="1"/>
  <c r="G138" i="105"/>
  <c r="I138" i="106" l="1"/>
  <c r="J138" i="106" s="1"/>
  <c r="H139" i="106"/>
  <c r="G140" i="106"/>
  <c r="J137" i="105"/>
  <c r="G139" i="105"/>
  <c r="H138" i="105"/>
  <c r="I138" i="105" s="1"/>
  <c r="I139" i="106" l="1"/>
  <c r="J139" i="106" s="1"/>
  <c r="H140" i="106"/>
  <c r="G141" i="106"/>
  <c r="J138" i="105"/>
  <c r="G140" i="105"/>
  <c r="H139" i="105"/>
  <c r="I139" i="105" s="1"/>
  <c r="I140" i="106" l="1"/>
  <c r="J140" i="106" s="1"/>
  <c r="H141" i="106"/>
  <c r="G142" i="106"/>
  <c r="J139" i="105"/>
  <c r="H140" i="105"/>
  <c r="I140" i="105" s="1"/>
  <c r="G141" i="105"/>
  <c r="I141" i="106" l="1"/>
  <c r="J141" i="106" s="1"/>
  <c r="H142" i="106"/>
  <c r="G143" i="106"/>
  <c r="J140" i="105"/>
  <c r="H141" i="105"/>
  <c r="I141" i="105" s="1"/>
  <c r="G142" i="105"/>
  <c r="I142" i="106" l="1"/>
  <c r="J142" i="106" s="1"/>
  <c r="H143" i="106"/>
  <c r="G144" i="106"/>
  <c r="J141" i="105"/>
  <c r="H142" i="105"/>
  <c r="I142" i="105" s="1"/>
  <c r="G143" i="105"/>
  <c r="I143" i="106" l="1"/>
  <c r="J143" i="106" s="1"/>
  <c r="H144" i="106"/>
  <c r="G145" i="106"/>
  <c r="J142" i="105"/>
  <c r="G144" i="105"/>
  <c r="H143" i="105"/>
  <c r="I143" i="105" s="1"/>
  <c r="I144" i="106" l="1"/>
  <c r="J144" i="106" s="1"/>
  <c r="H145" i="106"/>
  <c r="G146" i="106"/>
  <c r="J143" i="105"/>
  <c r="H144" i="105"/>
  <c r="I144" i="105" s="1"/>
  <c r="G145" i="105"/>
  <c r="I145" i="106" l="1"/>
  <c r="J145" i="106" s="1"/>
  <c r="H146" i="106"/>
  <c r="G147" i="106"/>
  <c r="J144" i="105"/>
  <c r="H145" i="105"/>
  <c r="I145" i="105" s="1"/>
  <c r="G146" i="105"/>
  <c r="I146" i="106" l="1"/>
  <c r="J146" i="106" s="1"/>
  <c r="G148" i="106"/>
  <c r="H147" i="106"/>
  <c r="J145" i="105"/>
  <c r="H146" i="105"/>
  <c r="I146" i="105" s="1"/>
  <c r="G147" i="105"/>
  <c r="I147" i="106" l="1"/>
  <c r="J147" i="106" s="1"/>
  <c r="H148" i="106"/>
  <c r="G149" i="106"/>
  <c r="J146" i="105"/>
  <c r="H147" i="105"/>
  <c r="I147" i="105" s="1"/>
  <c r="G148" i="105"/>
  <c r="I148" i="106" l="1"/>
  <c r="J148" i="106" s="1"/>
  <c r="H149" i="106"/>
  <c r="G150" i="106"/>
  <c r="J147" i="105"/>
  <c r="H148" i="105"/>
  <c r="I148" i="105" s="1"/>
  <c r="G149" i="105"/>
  <c r="I149" i="106" l="1"/>
  <c r="J149" i="106" s="1"/>
  <c r="H150" i="106"/>
  <c r="G151" i="106"/>
  <c r="J148" i="105"/>
  <c r="H149" i="105"/>
  <c r="I149" i="105" s="1"/>
  <c r="G150" i="105"/>
  <c r="I150" i="106" l="1"/>
  <c r="J150" i="106" s="1"/>
  <c r="H151" i="106"/>
  <c r="G152" i="106"/>
  <c r="J149" i="105"/>
  <c r="H150" i="105"/>
  <c r="I150" i="105" s="1"/>
  <c r="G151" i="105"/>
  <c r="I151" i="106" l="1"/>
  <c r="J151" i="106" s="1"/>
  <c r="H152" i="106"/>
  <c r="G153" i="106"/>
  <c r="J150" i="105"/>
  <c r="H151" i="105"/>
  <c r="I151" i="105" s="1"/>
  <c r="G152" i="105"/>
  <c r="I152" i="106" l="1"/>
  <c r="J152" i="106" s="1"/>
  <c r="H153" i="106"/>
  <c r="G154" i="106"/>
  <c r="J151" i="105"/>
  <c r="H152" i="105"/>
  <c r="I152" i="105" s="1"/>
  <c r="G153" i="105"/>
  <c r="I153" i="106" l="1"/>
  <c r="J153" i="106" s="1"/>
  <c r="H154" i="106"/>
  <c r="G155" i="106"/>
  <c r="J152" i="105"/>
  <c r="H153" i="105"/>
  <c r="I153" i="105" s="1"/>
  <c r="G154" i="105"/>
  <c r="I154" i="106" l="1"/>
  <c r="J154" i="106" s="1"/>
  <c r="H155" i="106"/>
  <c r="G156" i="106"/>
  <c r="J153" i="105"/>
  <c r="H154" i="105"/>
  <c r="I154" i="105" s="1"/>
  <c r="G155" i="105"/>
  <c r="I155" i="106" l="1"/>
  <c r="J155" i="106" s="1"/>
  <c r="H156" i="106"/>
  <c r="G157" i="106"/>
  <c r="J154" i="105"/>
  <c r="G156" i="105"/>
  <c r="H155" i="105"/>
  <c r="I155" i="105" s="1"/>
  <c r="I156" i="106" l="1"/>
  <c r="J156" i="106" s="1"/>
  <c r="G158" i="106"/>
  <c r="H157" i="106"/>
  <c r="J155" i="105"/>
  <c r="H156" i="105"/>
  <c r="I156" i="105" s="1"/>
  <c r="G157" i="105"/>
  <c r="I157" i="106" l="1"/>
  <c r="J157" i="106" s="1"/>
  <c r="H158" i="106"/>
  <c r="G159" i="106"/>
  <c r="J156" i="105"/>
  <c r="H157" i="105"/>
  <c r="I157" i="105" s="1"/>
  <c r="G158" i="105"/>
  <c r="I158" i="106" l="1"/>
  <c r="J158" i="106" s="1"/>
  <c r="H159" i="106"/>
  <c r="G160" i="106"/>
  <c r="J157" i="105"/>
  <c r="G159" i="105"/>
  <c r="H158" i="105"/>
  <c r="I158" i="105" s="1"/>
  <c r="I159" i="106" l="1"/>
  <c r="J159" i="106" s="1"/>
  <c r="H160" i="106"/>
  <c r="G161" i="106"/>
  <c r="J158" i="105"/>
  <c r="G160" i="105"/>
  <c r="H159" i="105"/>
  <c r="I159" i="105" s="1"/>
  <c r="I160" i="106" l="1"/>
  <c r="J160" i="106" s="1"/>
  <c r="H161" i="106"/>
  <c r="G162" i="106"/>
  <c r="J159" i="105"/>
  <c r="H160" i="105"/>
  <c r="I160" i="105" s="1"/>
  <c r="G161" i="105"/>
  <c r="I161" i="106" l="1"/>
  <c r="J161" i="106" s="1"/>
  <c r="H162" i="106"/>
  <c r="G163" i="106"/>
  <c r="J160" i="105"/>
  <c r="G162" i="105"/>
  <c r="H161" i="105"/>
  <c r="I161" i="105" s="1"/>
  <c r="I162" i="106" l="1"/>
  <c r="J162" i="106" s="1"/>
  <c r="G164" i="106"/>
  <c r="H163" i="106"/>
  <c r="J161" i="105"/>
  <c r="H162" i="105"/>
  <c r="I162" i="105" s="1"/>
  <c r="G163" i="105"/>
  <c r="I163" i="106" l="1"/>
  <c r="J163" i="106" s="1"/>
  <c r="H164" i="106"/>
  <c r="G165" i="106"/>
  <c r="J162" i="105"/>
  <c r="H163" i="105"/>
  <c r="I163" i="105" s="1"/>
  <c r="G164" i="105"/>
  <c r="I164" i="106" l="1"/>
  <c r="J164" i="106" s="1"/>
  <c r="H165" i="106"/>
  <c r="G166" i="106"/>
  <c r="J163" i="105"/>
  <c r="G165" i="105"/>
  <c r="H164" i="105"/>
  <c r="I164" i="105" s="1"/>
  <c r="I165" i="106" l="1"/>
  <c r="J165" i="106" s="1"/>
  <c r="H166" i="106"/>
  <c r="G167" i="106"/>
  <c r="J164" i="105"/>
  <c r="H165" i="105"/>
  <c r="I165" i="105" s="1"/>
  <c r="G166" i="105"/>
  <c r="I166" i="106" l="1"/>
  <c r="J166" i="106" s="1"/>
  <c r="H167" i="106"/>
  <c r="G168" i="106"/>
  <c r="J165" i="105"/>
  <c r="H166" i="105"/>
  <c r="I166" i="105" s="1"/>
  <c r="G167" i="105"/>
  <c r="I167" i="106" l="1"/>
  <c r="J167" i="106" s="1"/>
  <c r="H168" i="106"/>
  <c r="G169" i="106"/>
  <c r="J166" i="105"/>
  <c r="H167" i="105"/>
  <c r="I167" i="105" s="1"/>
  <c r="G168" i="105"/>
  <c r="I168" i="106" l="1"/>
  <c r="J168" i="106" s="1"/>
  <c r="H169" i="106"/>
  <c r="G170" i="106"/>
  <c r="J167" i="105"/>
  <c r="H168" i="105"/>
  <c r="I168" i="105" s="1"/>
  <c r="G169" i="105"/>
  <c r="I169" i="106" l="1"/>
  <c r="J169" i="106" s="1"/>
  <c r="H170" i="106"/>
  <c r="G171" i="106"/>
  <c r="J168" i="105"/>
  <c r="H169" i="105"/>
  <c r="I169" i="105" s="1"/>
  <c r="G170" i="105"/>
  <c r="I170" i="106" l="1"/>
  <c r="J170" i="106" s="1"/>
  <c r="H171" i="106"/>
  <c r="G172" i="106"/>
  <c r="J169" i="105"/>
  <c r="H170" i="105"/>
  <c r="I170" i="105" s="1"/>
  <c r="G171" i="105"/>
  <c r="I171" i="106" l="1"/>
  <c r="J171" i="106" s="1"/>
  <c r="H172" i="106"/>
  <c r="G173" i="106"/>
  <c r="J170" i="105"/>
  <c r="G172" i="105"/>
  <c r="H171" i="105"/>
  <c r="I171" i="105" s="1"/>
  <c r="I172" i="106" l="1"/>
  <c r="J172" i="106" s="1"/>
  <c r="H173" i="106"/>
  <c r="G174" i="106"/>
  <c r="J171" i="105"/>
  <c r="H172" i="105"/>
  <c r="I172" i="105" s="1"/>
  <c r="G173" i="105"/>
  <c r="I173" i="106" l="1"/>
  <c r="J173" i="106" s="1"/>
  <c r="H174" i="106"/>
  <c r="G175" i="106"/>
  <c r="J172" i="105"/>
  <c r="H173" i="105"/>
  <c r="I173" i="105" s="1"/>
  <c r="G174" i="105"/>
  <c r="I174" i="106" l="1"/>
  <c r="J174" i="106" s="1"/>
  <c r="H175" i="106"/>
  <c r="G176" i="106"/>
  <c r="J173" i="105"/>
  <c r="H174" i="105"/>
  <c r="I174" i="105" s="1"/>
  <c r="G175" i="105"/>
  <c r="I175" i="106" l="1"/>
  <c r="J175" i="106" s="1"/>
  <c r="H176" i="106"/>
  <c r="G177" i="106"/>
  <c r="J174" i="105"/>
  <c r="H175" i="105"/>
  <c r="I175" i="105" s="1"/>
  <c r="G176" i="105"/>
  <c r="I176" i="106" l="1"/>
  <c r="J176" i="106" s="1"/>
  <c r="H177" i="106"/>
  <c r="G178" i="106"/>
  <c r="J175" i="105"/>
  <c r="H176" i="105"/>
  <c r="I176" i="105" s="1"/>
  <c r="G177" i="105"/>
  <c r="I177" i="106" l="1"/>
  <c r="J177" i="106" s="1"/>
  <c r="H178" i="106"/>
  <c r="G179" i="106"/>
  <c r="J176" i="105"/>
  <c r="H177" i="105"/>
  <c r="I177" i="105" s="1"/>
  <c r="G178" i="105"/>
  <c r="I178" i="106" l="1"/>
  <c r="J178" i="106" s="1"/>
  <c r="G180" i="106"/>
  <c r="H179" i="106"/>
  <c r="J177" i="105"/>
  <c r="H178" i="105"/>
  <c r="I178" i="105" s="1"/>
  <c r="G179" i="105"/>
  <c r="I179" i="106" l="1"/>
  <c r="J179" i="106" s="1"/>
  <c r="H180" i="106"/>
  <c r="G181" i="106"/>
  <c r="J178" i="105"/>
  <c r="G180" i="105"/>
  <c r="H179" i="105"/>
  <c r="I179" i="105" s="1"/>
  <c r="I180" i="106" l="1"/>
  <c r="J180" i="106" s="1"/>
  <c r="H181" i="106"/>
  <c r="G182" i="106"/>
  <c r="J179" i="105"/>
  <c r="H180" i="105"/>
  <c r="I180" i="105" s="1"/>
  <c r="G181" i="105"/>
  <c r="I181" i="106" l="1"/>
  <c r="J181" i="106" s="1"/>
  <c r="H182" i="106"/>
  <c r="G183" i="106"/>
  <c r="J180" i="105"/>
  <c r="H181" i="105"/>
  <c r="I181" i="105" s="1"/>
  <c r="G182" i="105"/>
  <c r="I182" i="106" l="1"/>
  <c r="J182" i="106" s="1"/>
  <c r="H183" i="106"/>
  <c r="G184" i="106"/>
  <c r="J181" i="105"/>
  <c r="H182" i="105"/>
  <c r="I182" i="105" s="1"/>
  <c r="G183" i="105"/>
  <c r="I183" i="106" l="1"/>
  <c r="J183" i="106" s="1"/>
  <c r="H184" i="106"/>
  <c r="G185" i="106"/>
  <c r="J182" i="105"/>
  <c r="H183" i="105"/>
  <c r="I183" i="105" s="1"/>
  <c r="G184" i="105"/>
  <c r="I184" i="106" l="1"/>
  <c r="J184" i="106" s="1"/>
  <c r="H185" i="106"/>
  <c r="G186" i="106"/>
  <c r="J183" i="105"/>
  <c r="H184" i="105"/>
  <c r="I184" i="105" s="1"/>
  <c r="G185" i="105"/>
  <c r="I185" i="106" l="1"/>
  <c r="J185" i="106" s="1"/>
  <c r="G187" i="106"/>
  <c r="H186" i="106"/>
  <c r="J184" i="105"/>
  <c r="H185" i="105"/>
  <c r="I185" i="105" s="1"/>
  <c r="G186" i="105"/>
  <c r="I186" i="106" l="1"/>
  <c r="J186" i="106" s="1"/>
  <c r="H187" i="106"/>
  <c r="G188" i="106"/>
  <c r="J185" i="105"/>
  <c r="H186" i="105"/>
  <c r="I186" i="105" s="1"/>
  <c r="G187" i="105"/>
  <c r="I187" i="106" l="1"/>
  <c r="J187" i="106" s="1"/>
  <c r="H188" i="106"/>
  <c r="G189" i="106"/>
  <c r="J186" i="105"/>
  <c r="H187" i="105"/>
  <c r="I187" i="105" s="1"/>
  <c r="G188" i="105"/>
  <c r="I188" i="106" l="1"/>
  <c r="J188" i="106" s="1"/>
  <c r="H189" i="106"/>
  <c r="G190" i="106"/>
  <c r="J187" i="105"/>
  <c r="H188" i="105"/>
  <c r="I188" i="105" s="1"/>
  <c r="G189" i="105"/>
  <c r="I189" i="106" l="1"/>
  <c r="J189" i="106" s="1"/>
  <c r="H190" i="106"/>
  <c r="G191" i="106"/>
  <c r="J188" i="105"/>
  <c r="H189" i="105"/>
  <c r="I189" i="105" s="1"/>
  <c r="G190" i="105"/>
  <c r="I190" i="106" l="1"/>
  <c r="J190" i="106" s="1"/>
  <c r="H191" i="106"/>
  <c r="G192" i="106"/>
  <c r="J189" i="105"/>
  <c r="H190" i="105"/>
  <c r="I190" i="105" s="1"/>
  <c r="G191" i="105"/>
  <c r="I191" i="106" l="1"/>
  <c r="J191" i="106" s="1"/>
  <c r="H192" i="106"/>
  <c r="G193" i="106"/>
  <c r="J190" i="105"/>
  <c r="H191" i="105"/>
  <c r="I191" i="105" s="1"/>
  <c r="G192" i="105"/>
  <c r="I192" i="106" l="1"/>
  <c r="J192" i="106" s="1"/>
  <c r="H193" i="106"/>
  <c r="G194" i="106"/>
  <c r="J191" i="105"/>
  <c r="H192" i="105"/>
  <c r="I192" i="105" s="1"/>
  <c r="G193" i="105"/>
  <c r="I193" i="106" l="1"/>
  <c r="J193" i="106" s="1"/>
  <c r="H194" i="106"/>
  <c r="G195" i="106"/>
  <c r="J192" i="105"/>
  <c r="G194" i="105"/>
  <c r="H193" i="105"/>
  <c r="I193" i="105" s="1"/>
  <c r="I194" i="106" l="1"/>
  <c r="J194" i="106" s="1"/>
  <c r="H195" i="106"/>
  <c r="G196" i="106"/>
  <c r="J193" i="105"/>
  <c r="G195" i="105"/>
  <c r="H194" i="105"/>
  <c r="I194" i="105" s="1"/>
  <c r="I195" i="106" l="1"/>
  <c r="J195" i="106" s="1"/>
  <c r="H196" i="106"/>
  <c r="G197" i="106"/>
  <c r="J194" i="105"/>
  <c r="H195" i="105"/>
  <c r="I195" i="105" s="1"/>
  <c r="G196" i="105"/>
  <c r="I196" i="106" l="1"/>
  <c r="J196" i="106" s="1"/>
  <c r="H197" i="106"/>
  <c r="G198" i="106"/>
  <c r="J195" i="105"/>
  <c r="G197" i="105"/>
  <c r="H196" i="105"/>
  <c r="I196" i="105" s="1"/>
  <c r="I197" i="106" l="1"/>
  <c r="J197" i="106" s="1"/>
  <c r="H198" i="106"/>
  <c r="G199" i="106"/>
  <c r="J196" i="105"/>
  <c r="H197" i="105"/>
  <c r="I197" i="105" s="1"/>
  <c r="G198" i="105"/>
  <c r="I198" i="106" l="1"/>
  <c r="J198" i="106" s="1"/>
  <c r="G200" i="106"/>
  <c r="H199" i="106"/>
  <c r="J197" i="105"/>
  <c r="H198" i="105"/>
  <c r="I198" i="105" s="1"/>
  <c r="G199" i="105"/>
  <c r="I199" i="106" l="1"/>
  <c r="J199" i="106" s="1"/>
  <c r="H200" i="106"/>
  <c r="G201" i="106"/>
  <c r="J198" i="105"/>
  <c r="G200" i="105"/>
  <c r="H199" i="105"/>
  <c r="I199" i="105" s="1"/>
  <c r="I200" i="106" l="1"/>
  <c r="J200" i="106" s="1"/>
  <c r="H201" i="106"/>
  <c r="G202" i="106"/>
  <c r="J199" i="105"/>
  <c r="H200" i="105"/>
  <c r="I200" i="105" s="1"/>
  <c r="G201" i="105"/>
  <c r="I201" i="106" l="1"/>
  <c r="J201" i="106" s="1"/>
  <c r="G203" i="106"/>
  <c r="H202" i="106"/>
  <c r="J200" i="105"/>
  <c r="H201" i="105"/>
  <c r="I201" i="105" s="1"/>
  <c r="G202" i="105"/>
  <c r="I202" i="106" l="1"/>
  <c r="J202" i="106" s="1"/>
  <c r="H203" i="106"/>
  <c r="G204" i="106"/>
  <c r="J201" i="105"/>
  <c r="H202" i="105"/>
  <c r="I202" i="105" s="1"/>
  <c r="G203" i="105"/>
  <c r="I203" i="106" l="1"/>
  <c r="J203" i="106" s="1"/>
  <c r="H204" i="106"/>
  <c r="G205" i="106"/>
  <c r="J202" i="105"/>
  <c r="H203" i="105"/>
  <c r="I203" i="105" s="1"/>
  <c r="G204" i="105"/>
  <c r="I204" i="106" l="1"/>
  <c r="J204" i="106" s="1"/>
  <c r="G206" i="106"/>
  <c r="H205" i="106"/>
  <c r="J203" i="105"/>
  <c r="G205" i="105"/>
  <c r="H204" i="105"/>
  <c r="I204" i="105" s="1"/>
  <c r="I205" i="106" l="1"/>
  <c r="J205" i="106" s="1"/>
  <c r="G207" i="106"/>
  <c r="H206" i="106"/>
  <c r="J204" i="105"/>
  <c r="H205" i="105"/>
  <c r="I205" i="105" s="1"/>
  <c r="G206" i="105"/>
  <c r="I206" i="106" l="1"/>
  <c r="J206" i="106" s="1"/>
  <c r="H207" i="106"/>
  <c r="G208" i="106"/>
  <c r="J205" i="105"/>
  <c r="G207" i="105"/>
  <c r="H206" i="105"/>
  <c r="I206" i="105" s="1"/>
  <c r="I207" i="106" l="1"/>
  <c r="J207" i="106" s="1"/>
  <c r="H208" i="106"/>
  <c r="G209" i="106"/>
  <c r="J206" i="105"/>
  <c r="H207" i="105"/>
  <c r="I207" i="105" s="1"/>
  <c r="G208" i="105"/>
  <c r="I208" i="106" l="1"/>
  <c r="J208" i="106" s="1"/>
  <c r="H209" i="106"/>
  <c r="G210" i="106"/>
  <c r="J207" i="105"/>
  <c r="H208" i="105"/>
  <c r="I208" i="105" s="1"/>
  <c r="G209" i="105"/>
  <c r="I209" i="106" l="1"/>
  <c r="J209" i="106" s="1"/>
  <c r="H210" i="106"/>
  <c r="G211" i="106"/>
  <c r="J208" i="105"/>
  <c r="H209" i="105"/>
  <c r="I209" i="105" s="1"/>
  <c r="G210" i="105"/>
  <c r="I210" i="106" l="1"/>
  <c r="J210" i="106" s="1"/>
  <c r="G212" i="106"/>
  <c r="H211" i="106"/>
  <c r="J209" i="105"/>
  <c r="H210" i="105"/>
  <c r="I210" i="105" s="1"/>
  <c r="G211" i="105"/>
  <c r="I211" i="106" l="1"/>
  <c r="J211" i="106" s="1"/>
  <c r="H212" i="106"/>
  <c r="G213" i="106"/>
  <c r="J210" i="105"/>
  <c r="H211" i="105"/>
  <c r="I211" i="105" s="1"/>
  <c r="G212" i="105"/>
  <c r="I212" i="106" l="1"/>
  <c r="J212" i="106" s="1"/>
  <c r="H213" i="106"/>
  <c r="G214" i="106"/>
  <c r="J211" i="105"/>
  <c r="H212" i="105"/>
  <c r="I212" i="105" s="1"/>
  <c r="G213" i="105"/>
  <c r="I213" i="106" l="1"/>
  <c r="J213" i="106" s="1"/>
  <c r="H214" i="106"/>
  <c r="G215" i="106"/>
  <c r="J212" i="105"/>
  <c r="G214" i="105"/>
  <c r="H213" i="105"/>
  <c r="I213" i="105" s="1"/>
  <c r="I214" i="106" l="1"/>
  <c r="J214" i="106" s="1"/>
  <c r="G216" i="106"/>
  <c r="H215" i="106"/>
  <c r="J213" i="105"/>
  <c r="H214" i="105"/>
  <c r="I214" i="105" s="1"/>
  <c r="G215" i="105"/>
  <c r="I215" i="106" l="1"/>
  <c r="J215" i="106" s="1"/>
  <c r="H216" i="106"/>
  <c r="G217" i="106"/>
  <c r="J214" i="105"/>
  <c r="H215" i="105"/>
  <c r="I215" i="105" s="1"/>
  <c r="G216" i="105"/>
  <c r="I216" i="106" l="1"/>
  <c r="J216" i="106" s="1"/>
  <c r="H217" i="106"/>
  <c r="G218" i="106"/>
  <c r="J215" i="105"/>
  <c r="H216" i="105"/>
  <c r="I216" i="105" s="1"/>
  <c r="G217" i="105"/>
  <c r="I217" i="106" l="1"/>
  <c r="J217" i="106" s="1"/>
  <c r="H218" i="106"/>
  <c r="G219" i="106"/>
  <c r="J216" i="105"/>
  <c r="H217" i="105"/>
  <c r="I217" i="105" s="1"/>
  <c r="G218" i="105"/>
  <c r="I218" i="106" l="1"/>
  <c r="J218" i="106" s="1"/>
  <c r="H219" i="106"/>
  <c r="G220" i="106"/>
  <c r="J217" i="105"/>
  <c r="G219" i="105"/>
  <c r="H218" i="105"/>
  <c r="I218" i="105" s="1"/>
  <c r="I219" i="106" l="1"/>
  <c r="J219" i="106" s="1"/>
  <c r="H220" i="106"/>
  <c r="G221" i="106"/>
  <c r="J218" i="105"/>
  <c r="G220" i="105"/>
  <c r="H219" i="105"/>
  <c r="I219" i="105" s="1"/>
  <c r="I220" i="106" l="1"/>
  <c r="J220" i="106" s="1"/>
  <c r="H221" i="106"/>
  <c r="G222" i="106"/>
  <c r="J219" i="105"/>
  <c r="H220" i="105"/>
  <c r="I220" i="105" s="1"/>
  <c r="G221" i="105"/>
  <c r="I221" i="106" l="1"/>
  <c r="J221" i="106" s="1"/>
  <c r="H222" i="106"/>
  <c r="G223" i="106"/>
  <c r="J220" i="105"/>
  <c r="H221" i="105"/>
  <c r="I221" i="105" s="1"/>
  <c r="G222" i="105"/>
  <c r="I222" i="106" l="1"/>
  <c r="J222" i="106" s="1"/>
  <c r="H223" i="106"/>
  <c r="G224" i="106"/>
  <c r="J221" i="105"/>
  <c r="H222" i="105"/>
  <c r="I222" i="105" s="1"/>
  <c r="G223" i="105"/>
  <c r="I223" i="106" l="1"/>
  <c r="J223" i="106" s="1"/>
  <c r="H224" i="106"/>
  <c r="G225" i="106"/>
  <c r="J222" i="105"/>
  <c r="G224" i="105"/>
  <c r="H223" i="105"/>
  <c r="I223" i="105" s="1"/>
  <c r="I224" i="106" l="1"/>
  <c r="J224" i="106" s="1"/>
  <c r="G226" i="106"/>
  <c r="H225" i="106"/>
  <c r="J223" i="105"/>
  <c r="H224" i="105"/>
  <c r="I224" i="105" s="1"/>
  <c r="G225" i="105"/>
  <c r="I225" i="106" l="1"/>
  <c r="J225" i="106" s="1"/>
  <c r="H226" i="106"/>
  <c r="G227" i="106"/>
  <c r="J224" i="105"/>
  <c r="G226" i="105"/>
  <c r="H225" i="105"/>
  <c r="I225" i="105" s="1"/>
  <c r="I226" i="106" l="1"/>
  <c r="J226" i="106" s="1"/>
  <c r="H227" i="106"/>
  <c r="G228" i="106"/>
  <c r="J225" i="105"/>
  <c r="H226" i="105"/>
  <c r="I226" i="105" s="1"/>
  <c r="G227" i="105"/>
  <c r="I227" i="106" l="1"/>
  <c r="J227" i="106" s="1"/>
  <c r="H228" i="106"/>
  <c r="G229" i="106"/>
  <c r="J226" i="105"/>
  <c r="H227" i="105"/>
  <c r="I227" i="105" s="1"/>
  <c r="G228" i="105"/>
  <c r="I228" i="106" l="1"/>
  <c r="J228" i="106" s="1"/>
  <c r="H229" i="106"/>
  <c r="G230" i="106"/>
  <c r="J227" i="105"/>
  <c r="H228" i="105"/>
  <c r="I228" i="105" s="1"/>
  <c r="G229" i="105"/>
  <c r="I229" i="106" l="1"/>
  <c r="J229" i="106" s="1"/>
  <c r="H230" i="106"/>
  <c r="G231" i="106"/>
  <c r="J228" i="105"/>
  <c r="H229" i="105"/>
  <c r="I229" i="105" s="1"/>
  <c r="G230" i="105"/>
  <c r="I230" i="106" l="1"/>
  <c r="J230" i="106" s="1"/>
  <c r="G232" i="106"/>
  <c r="H231" i="106"/>
  <c r="J229" i="105"/>
  <c r="H230" i="105"/>
  <c r="I230" i="105" s="1"/>
  <c r="G231" i="105"/>
  <c r="I231" i="106" l="1"/>
  <c r="J231" i="106" s="1"/>
  <c r="H232" i="106"/>
  <c r="G233" i="106"/>
  <c r="J230" i="105"/>
  <c r="H231" i="105"/>
  <c r="I231" i="105" s="1"/>
  <c r="G232" i="105"/>
  <c r="I232" i="106" l="1"/>
  <c r="J232" i="106" s="1"/>
  <c r="H233" i="106"/>
  <c r="G234" i="106"/>
  <c r="J231" i="105"/>
  <c r="H232" i="105"/>
  <c r="I232" i="105" s="1"/>
  <c r="G233" i="105"/>
  <c r="I233" i="106" l="1"/>
  <c r="J233" i="106" s="1"/>
  <c r="G235" i="106"/>
  <c r="H234" i="106"/>
  <c r="J232" i="105"/>
  <c r="H233" i="105"/>
  <c r="I233" i="105" s="1"/>
  <c r="G234" i="105"/>
  <c r="I234" i="106" l="1"/>
  <c r="J234" i="106" s="1"/>
  <c r="H235" i="106"/>
  <c r="G236" i="106"/>
  <c r="J233" i="105"/>
  <c r="G235" i="105"/>
  <c r="H234" i="105"/>
  <c r="I234" i="105" s="1"/>
  <c r="I235" i="106" l="1"/>
  <c r="J235" i="106" s="1"/>
  <c r="H236" i="106"/>
  <c r="G237" i="106"/>
  <c r="J234" i="105"/>
  <c r="G236" i="105"/>
  <c r="H235" i="105"/>
  <c r="I235" i="105" s="1"/>
  <c r="I236" i="106" l="1"/>
  <c r="J236" i="106" s="1"/>
  <c r="G238" i="106"/>
  <c r="H237" i="106"/>
  <c r="J235" i="105"/>
  <c r="H236" i="105"/>
  <c r="I236" i="105" s="1"/>
  <c r="G237" i="105"/>
  <c r="I237" i="106" l="1"/>
  <c r="J237" i="106" s="1"/>
  <c r="H238" i="106"/>
  <c r="G239" i="106"/>
  <c r="J236" i="105"/>
  <c r="H237" i="105"/>
  <c r="I237" i="105" s="1"/>
  <c r="G238" i="105"/>
  <c r="I238" i="106" l="1"/>
  <c r="J238" i="106" s="1"/>
  <c r="H239" i="106"/>
  <c r="G240" i="106"/>
  <c r="J237" i="105"/>
  <c r="G239" i="105"/>
  <c r="H238" i="105"/>
  <c r="I238" i="105" s="1"/>
  <c r="I239" i="106" l="1"/>
  <c r="J239" i="106" s="1"/>
  <c r="H240" i="106"/>
  <c r="G241" i="106"/>
  <c r="J238" i="105"/>
  <c r="G240" i="105"/>
  <c r="H239" i="105"/>
  <c r="I239" i="105" s="1"/>
  <c r="I240" i="106" l="1"/>
  <c r="J240" i="106" s="1"/>
  <c r="G242" i="106"/>
  <c r="H241" i="106"/>
  <c r="J239" i="105"/>
  <c r="G241" i="105"/>
  <c r="H240" i="105"/>
  <c r="I240" i="105" s="1"/>
  <c r="I241" i="106" l="1"/>
  <c r="J241" i="106" s="1"/>
  <c r="H242" i="106"/>
  <c r="G243" i="106"/>
  <c r="J240" i="105"/>
  <c r="H241" i="105"/>
  <c r="I241" i="105" s="1"/>
  <c r="G242" i="105"/>
  <c r="I242" i="106" l="1"/>
  <c r="J242" i="106" s="1"/>
  <c r="G244" i="106"/>
  <c r="H243" i="106"/>
  <c r="J241" i="105"/>
  <c r="G243" i="105"/>
  <c r="H242" i="105"/>
  <c r="I242" i="105" s="1"/>
  <c r="I243" i="106" l="1"/>
  <c r="J243" i="106" s="1"/>
  <c r="H244" i="106"/>
  <c r="G245" i="106"/>
  <c r="J242" i="105"/>
  <c r="H243" i="105"/>
  <c r="I243" i="105" s="1"/>
  <c r="G244" i="105"/>
  <c r="I244" i="106" l="1"/>
  <c r="J244" i="106" s="1"/>
  <c r="H245" i="106"/>
  <c r="G246" i="106"/>
  <c r="J243" i="105"/>
  <c r="H244" i="105"/>
  <c r="I244" i="105" s="1"/>
  <c r="G245" i="105"/>
  <c r="I245" i="106" l="1"/>
  <c r="J245" i="106" s="1"/>
  <c r="H246" i="106"/>
  <c r="G247" i="106"/>
  <c r="J244" i="105"/>
  <c r="G246" i="105"/>
  <c r="H245" i="105"/>
  <c r="I245" i="105" s="1"/>
  <c r="I246" i="106" l="1"/>
  <c r="J246" i="106" s="1"/>
  <c r="G248" i="106"/>
  <c r="H247" i="106"/>
  <c r="J245" i="105"/>
  <c r="G247" i="105"/>
  <c r="H246" i="105"/>
  <c r="I246" i="105" s="1"/>
  <c r="I247" i="106" l="1"/>
  <c r="J247" i="106" s="1"/>
  <c r="H248" i="106"/>
  <c r="G249" i="106"/>
  <c r="J246" i="105"/>
  <c r="H247" i="105"/>
  <c r="I247" i="105" s="1"/>
  <c r="G248" i="105"/>
  <c r="I248" i="106" l="1"/>
  <c r="J248" i="106" s="1"/>
  <c r="H249" i="106"/>
  <c r="G250" i="106"/>
  <c r="J247" i="105"/>
  <c r="H248" i="105"/>
  <c r="I248" i="105" s="1"/>
  <c r="G249" i="105"/>
  <c r="I249" i="106" l="1"/>
  <c r="J249" i="106" s="1"/>
  <c r="H250" i="106"/>
  <c r="G251" i="106"/>
  <c r="J248" i="105"/>
  <c r="G250" i="105"/>
  <c r="H249" i="105"/>
  <c r="I249" i="105" s="1"/>
  <c r="I250" i="106" l="1"/>
  <c r="J250" i="106" s="1"/>
  <c r="H251" i="106"/>
  <c r="G252" i="106"/>
  <c r="J249" i="105"/>
  <c r="G251" i="105"/>
  <c r="H250" i="105"/>
  <c r="I250" i="105" s="1"/>
  <c r="I251" i="106" l="1"/>
  <c r="J251" i="106" s="1"/>
  <c r="H252" i="106"/>
  <c r="G253" i="106"/>
  <c r="J250" i="105"/>
  <c r="G252" i="105"/>
  <c r="H251" i="105"/>
  <c r="I251" i="105" s="1"/>
  <c r="I252" i="106" l="1"/>
  <c r="J252" i="106" s="1"/>
  <c r="H253" i="106"/>
  <c r="G254" i="106"/>
  <c r="J251" i="105"/>
  <c r="H252" i="105"/>
  <c r="I252" i="105" s="1"/>
  <c r="G253" i="105"/>
  <c r="I253" i="106" l="1"/>
  <c r="J253" i="106" s="1"/>
  <c r="H254" i="106"/>
  <c r="G255" i="106"/>
  <c r="J252" i="105"/>
  <c r="H253" i="105"/>
  <c r="I253" i="105" s="1"/>
  <c r="G254" i="105"/>
  <c r="I254" i="106" l="1"/>
  <c r="J254" i="106" s="1"/>
  <c r="H255" i="106"/>
  <c r="G256" i="106"/>
  <c r="J253" i="105"/>
  <c r="G255" i="105"/>
  <c r="H254" i="105"/>
  <c r="I254" i="105" s="1"/>
  <c r="I255" i="106" l="1"/>
  <c r="J255" i="106" s="1"/>
  <c r="H256" i="106"/>
  <c r="G257" i="106"/>
  <c r="J254" i="105"/>
  <c r="H255" i="105"/>
  <c r="I255" i="105" s="1"/>
  <c r="G256" i="105"/>
  <c r="I256" i="106" l="1"/>
  <c r="J256" i="106" s="1"/>
  <c r="H257" i="106"/>
  <c r="G258" i="106"/>
  <c r="J255" i="105"/>
  <c r="G257" i="105"/>
  <c r="H256" i="105"/>
  <c r="I256" i="105" s="1"/>
  <c r="I257" i="106" l="1"/>
  <c r="J257" i="106" s="1"/>
  <c r="H258" i="106"/>
  <c r="G259" i="106"/>
  <c r="J256" i="105"/>
  <c r="G258" i="105"/>
  <c r="H257" i="105"/>
  <c r="I257" i="105" s="1"/>
  <c r="I258" i="106" l="1"/>
  <c r="J258" i="106" s="1"/>
  <c r="H259" i="106"/>
  <c r="G260" i="106"/>
  <c r="J257" i="105"/>
  <c r="H258" i="105"/>
  <c r="I258" i="105" s="1"/>
  <c r="G259" i="105"/>
  <c r="I259" i="106" l="1"/>
  <c r="J259" i="106" s="1"/>
  <c r="H260" i="106"/>
  <c r="G261" i="106"/>
  <c r="J258" i="105"/>
  <c r="H259" i="105"/>
  <c r="I259" i="105" s="1"/>
  <c r="G260" i="105"/>
  <c r="I260" i="106" l="1"/>
  <c r="J260" i="106" s="1"/>
  <c r="H261" i="106"/>
  <c r="G262" i="106"/>
  <c r="J259" i="105"/>
  <c r="H260" i="105"/>
  <c r="I260" i="105" s="1"/>
  <c r="G261" i="105"/>
  <c r="I261" i="106" l="1"/>
  <c r="J261" i="106" s="1"/>
  <c r="H262" i="106"/>
  <c r="G263" i="106"/>
  <c r="J260" i="105"/>
  <c r="H261" i="105"/>
  <c r="I261" i="105" s="1"/>
  <c r="G262" i="105"/>
  <c r="I262" i="106" l="1"/>
  <c r="J262" i="106" s="1"/>
  <c r="G264" i="106"/>
  <c r="H263" i="106"/>
  <c r="J261" i="105"/>
  <c r="H262" i="105"/>
  <c r="I262" i="105" s="1"/>
  <c r="G263" i="105"/>
  <c r="I263" i="106" l="1"/>
  <c r="J263" i="106" s="1"/>
  <c r="H264" i="106"/>
  <c r="G265" i="106"/>
  <c r="J262" i="105"/>
  <c r="H263" i="105"/>
  <c r="I263" i="105" s="1"/>
  <c r="G264" i="105"/>
  <c r="I264" i="106" l="1"/>
  <c r="J264" i="106" s="1"/>
  <c r="H265" i="106"/>
  <c r="G266" i="106"/>
  <c r="J263" i="105"/>
  <c r="G265" i="105"/>
  <c r="H264" i="105"/>
  <c r="I264" i="105" s="1"/>
  <c r="I265" i="106" l="1"/>
  <c r="J265" i="106" s="1"/>
  <c r="H266" i="106"/>
  <c r="G267" i="106"/>
  <c r="J264" i="105"/>
  <c r="H265" i="105"/>
  <c r="I265" i="105" s="1"/>
  <c r="G266" i="105"/>
  <c r="I266" i="106" l="1"/>
  <c r="J266" i="106" s="1"/>
  <c r="H267" i="106"/>
  <c r="G268" i="106"/>
  <c r="J265" i="105"/>
  <c r="G267" i="105"/>
  <c r="H266" i="105"/>
  <c r="I266" i="105" s="1"/>
  <c r="I267" i="106" l="1"/>
  <c r="J267" i="106" s="1"/>
  <c r="H268" i="106"/>
  <c r="G269" i="106"/>
  <c r="J266" i="105"/>
  <c r="H267" i="105"/>
  <c r="I267" i="105" s="1"/>
  <c r="G268" i="105"/>
  <c r="I268" i="106" l="1"/>
  <c r="J268" i="106" s="1"/>
  <c r="H269" i="106"/>
  <c r="G270" i="106"/>
  <c r="J267" i="105"/>
  <c r="H268" i="105"/>
  <c r="I268" i="105" s="1"/>
  <c r="G269" i="105"/>
  <c r="I269" i="106" l="1"/>
  <c r="J269" i="106" s="1"/>
  <c r="G271" i="106"/>
  <c r="H270" i="106"/>
  <c r="J268" i="105"/>
  <c r="H269" i="105"/>
  <c r="I269" i="105" s="1"/>
  <c r="G270" i="105"/>
  <c r="I270" i="106" l="1"/>
  <c r="J270" i="106" s="1"/>
  <c r="H271" i="106"/>
  <c r="G272" i="106"/>
  <c r="J269" i="105"/>
  <c r="G271" i="105"/>
  <c r="H270" i="105"/>
  <c r="I270" i="105" s="1"/>
  <c r="I271" i="106" l="1"/>
  <c r="J271" i="106" s="1"/>
  <c r="H272" i="106"/>
  <c r="G273" i="106"/>
  <c r="J270" i="105"/>
  <c r="H271" i="105"/>
  <c r="I271" i="105" s="1"/>
  <c r="G272" i="105"/>
  <c r="I272" i="106" l="1"/>
  <c r="J272" i="106" s="1"/>
  <c r="G274" i="106"/>
  <c r="H273" i="106"/>
  <c r="J271" i="105"/>
  <c r="G273" i="105"/>
  <c r="H272" i="105"/>
  <c r="I272" i="105" s="1"/>
  <c r="I273" i="106" l="1"/>
  <c r="J273" i="106" s="1"/>
  <c r="H274" i="106"/>
  <c r="G275" i="106"/>
  <c r="J272" i="105"/>
  <c r="H273" i="105"/>
  <c r="I273" i="105" s="1"/>
  <c r="G274" i="105"/>
  <c r="I274" i="106" l="1"/>
  <c r="J274" i="106" s="1"/>
  <c r="G276" i="106"/>
  <c r="H275" i="106"/>
  <c r="J273" i="105"/>
  <c r="G275" i="105"/>
  <c r="H274" i="105"/>
  <c r="I274" i="105" s="1"/>
  <c r="I275" i="106" l="1"/>
  <c r="J275" i="106" s="1"/>
  <c r="H276" i="106"/>
  <c r="G277" i="106"/>
  <c r="J274" i="105"/>
  <c r="H275" i="105"/>
  <c r="I275" i="105" s="1"/>
  <c r="G276" i="105"/>
  <c r="I276" i="106" l="1"/>
  <c r="J276" i="106" s="1"/>
  <c r="H277" i="106"/>
  <c r="G278" i="106"/>
  <c r="J275" i="105"/>
  <c r="G277" i="105"/>
  <c r="H276" i="105"/>
  <c r="I276" i="105" s="1"/>
  <c r="I277" i="106" l="1"/>
  <c r="J277" i="106" s="1"/>
  <c r="H278" i="106"/>
  <c r="G279" i="106"/>
  <c r="J276" i="105"/>
  <c r="G278" i="105"/>
  <c r="H277" i="105"/>
  <c r="I277" i="105" s="1"/>
  <c r="I278" i="106" l="1"/>
  <c r="J278" i="106" s="1"/>
  <c r="G280" i="106"/>
  <c r="H279" i="106"/>
  <c r="J277" i="105"/>
  <c r="G279" i="105"/>
  <c r="H278" i="105"/>
  <c r="I278" i="105" s="1"/>
  <c r="I279" i="106" l="1"/>
  <c r="J279" i="106" s="1"/>
  <c r="H280" i="106"/>
  <c r="G281" i="106"/>
  <c r="J278" i="105"/>
  <c r="G280" i="105"/>
  <c r="H279" i="105"/>
  <c r="I279" i="105" s="1"/>
  <c r="I280" i="106" l="1"/>
  <c r="J280" i="106" s="1"/>
  <c r="H281" i="106"/>
  <c r="G282" i="106"/>
  <c r="J279" i="105"/>
  <c r="G281" i="105"/>
  <c r="H280" i="105"/>
  <c r="I280" i="105" s="1"/>
  <c r="I281" i="106" l="1"/>
  <c r="J281" i="106" s="1"/>
  <c r="H282" i="106"/>
  <c r="G283" i="106"/>
  <c r="J280" i="105"/>
  <c r="G282" i="105"/>
  <c r="H281" i="105"/>
  <c r="I281" i="105" s="1"/>
  <c r="I282" i="106" l="1"/>
  <c r="J282" i="106" s="1"/>
  <c r="H283" i="106"/>
  <c r="G284" i="106"/>
  <c r="H284" i="106" s="1"/>
  <c r="I284" i="106" s="1"/>
  <c r="J281" i="105"/>
  <c r="G283" i="105"/>
  <c r="H282" i="105"/>
  <c r="I282" i="105" s="1"/>
  <c r="I283" i="106" l="1"/>
  <c r="J283" i="106" s="1"/>
  <c r="H285" i="106"/>
  <c r="J282" i="105"/>
  <c r="G284" i="105"/>
  <c r="H283" i="105"/>
  <c r="I283" i="105" s="1"/>
  <c r="J284" i="106" l="1"/>
  <c r="I285" i="106"/>
  <c r="J283" i="105"/>
  <c r="H284" i="105"/>
  <c r="I284" i="105" s="1"/>
  <c r="G285" i="105"/>
  <c r="J284" i="105" l="1"/>
  <c r="G286" i="105"/>
  <c r="H285" i="105"/>
  <c r="I285" i="105" s="1"/>
  <c r="J285" i="105" l="1"/>
  <c r="G287" i="105"/>
  <c r="H286" i="105"/>
  <c r="I286" i="105" s="1"/>
  <c r="J286" i="105" l="1"/>
  <c r="H287" i="105"/>
  <c r="I287" i="105" s="1"/>
  <c r="G288" i="105"/>
  <c r="J287" i="105" l="1"/>
  <c r="G289" i="105"/>
  <c r="H288" i="105"/>
  <c r="I288" i="105" s="1"/>
  <c r="J288" i="105" l="1"/>
  <c r="G290" i="105"/>
  <c r="H289" i="105"/>
  <c r="I289" i="105" s="1"/>
  <c r="J289" i="105" l="1"/>
  <c r="H290" i="105"/>
  <c r="I290" i="105" s="1"/>
  <c r="G291" i="105"/>
  <c r="J290" i="105" l="1"/>
  <c r="H291" i="105"/>
  <c r="I291" i="105" s="1"/>
  <c r="G292" i="105"/>
  <c r="J291" i="105" l="1"/>
  <c r="G293" i="105"/>
  <c r="H292" i="105"/>
  <c r="I292" i="105" s="1"/>
  <c r="J292" i="105" l="1"/>
  <c r="G294" i="105"/>
  <c r="H293" i="105"/>
  <c r="I293" i="105" s="1"/>
  <c r="J293" i="105" l="1"/>
  <c r="G295" i="105"/>
  <c r="H294" i="105"/>
  <c r="I294" i="105" s="1"/>
  <c r="J294" i="105" l="1"/>
  <c r="G296" i="105"/>
  <c r="H295" i="105"/>
  <c r="I295" i="105" s="1"/>
  <c r="J295" i="105" l="1"/>
  <c r="G297" i="105"/>
  <c r="H296" i="105"/>
  <c r="I296" i="105" s="1"/>
  <c r="J296" i="105" l="1"/>
  <c r="G298" i="105"/>
  <c r="H297" i="105"/>
  <c r="I297" i="105" s="1"/>
  <c r="J297" i="105" l="1"/>
  <c r="G299" i="105"/>
  <c r="H298" i="105"/>
  <c r="I298" i="105" s="1"/>
  <c r="J298" i="105" l="1"/>
  <c r="G300" i="105"/>
  <c r="H299" i="105"/>
  <c r="I299" i="105" s="1"/>
  <c r="J299" i="105" l="1"/>
  <c r="G301" i="105"/>
  <c r="H300" i="105"/>
  <c r="I300" i="105" s="1"/>
  <c r="J300" i="105" l="1"/>
  <c r="H301" i="105"/>
  <c r="I301" i="105" s="1"/>
  <c r="G302" i="105"/>
  <c r="J301" i="105" l="1"/>
  <c r="G303" i="105"/>
  <c r="H302" i="105"/>
  <c r="I302" i="105" s="1"/>
  <c r="J302" i="105" l="1"/>
  <c r="G304" i="105"/>
  <c r="H303" i="105"/>
  <c r="I303" i="105" s="1"/>
  <c r="J303" i="105" l="1"/>
  <c r="G305" i="105"/>
  <c r="H304" i="105"/>
  <c r="I304" i="105" s="1"/>
  <c r="J304" i="105" l="1"/>
  <c r="G306" i="105"/>
  <c r="H305" i="105"/>
  <c r="I305" i="105" s="1"/>
  <c r="J305" i="105" l="1"/>
  <c r="G307" i="105"/>
  <c r="H306" i="105"/>
  <c r="I306" i="105" s="1"/>
  <c r="J306" i="105" l="1"/>
  <c r="G308" i="105"/>
  <c r="H307" i="105"/>
  <c r="I307" i="105" s="1"/>
  <c r="J307" i="105" l="1"/>
  <c r="G309" i="105"/>
  <c r="H308" i="105"/>
  <c r="I308" i="105" s="1"/>
  <c r="J308" i="105" l="1"/>
  <c r="H309" i="105"/>
  <c r="I309" i="105" s="1"/>
  <c r="G310" i="105"/>
  <c r="J309" i="105" l="1"/>
  <c r="G311" i="105"/>
  <c r="H310" i="105"/>
  <c r="I310" i="105" s="1"/>
  <c r="J310" i="105" l="1"/>
  <c r="G312" i="105"/>
  <c r="H311" i="105"/>
  <c r="I311" i="105" s="1"/>
  <c r="J311" i="105" l="1"/>
  <c r="G313" i="105"/>
  <c r="H312" i="105"/>
  <c r="I312" i="105" s="1"/>
  <c r="J312" i="105" l="1"/>
  <c r="G314" i="105"/>
  <c r="H313" i="105"/>
  <c r="I313" i="105" s="1"/>
  <c r="J313" i="105" l="1"/>
  <c r="G315" i="105"/>
  <c r="H314" i="105"/>
  <c r="I314" i="105" s="1"/>
  <c r="J314" i="105" l="1"/>
  <c r="H315" i="105"/>
  <c r="I315" i="105" s="1"/>
  <c r="G316" i="105"/>
  <c r="J315" i="105" l="1"/>
  <c r="G317" i="105"/>
  <c r="H316" i="105"/>
  <c r="I316" i="105" s="1"/>
  <c r="J316" i="105" l="1"/>
  <c r="G318" i="105"/>
  <c r="H317" i="105"/>
  <c r="I317" i="105" s="1"/>
  <c r="J317" i="105" l="1"/>
  <c r="H318" i="105"/>
  <c r="I318" i="105" s="1"/>
  <c r="G319" i="105"/>
  <c r="J318" i="105" l="1"/>
  <c r="H319" i="105"/>
  <c r="I319" i="105" s="1"/>
  <c r="G320" i="105"/>
  <c r="J319" i="105" l="1"/>
  <c r="G321" i="105"/>
  <c r="H320" i="105"/>
  <c r="I320" i="105" s="1"/>
  <c r="J320" i="105" l="1"/>
  <c r="G322" i="105"/>
  <c r="H321" i="105"/>
  <c r="I321" i="105" s="1"/>
  <c r="J321" i="105" l="1"/>
  <c r="H322" i="105"/>
  <c r="I322" i="105" s="1"/>
  <c r="G323" i="105"/>
  <c r="J322" i="105" l="1"/>
  <c r="G324" i="105"/>
  <c r="H323" i="105"/>
  <c r="I323" i="105" s="1"/>
  <c r="J323" i="105" l="1"/>
  <c r="G325" i="105"/>
  <c r="H324" i="105"/>
  <c r="I324" i="105" s="1"/>
  <c r="J324" i="105" l="1"/>
  <c r="G326" i="105"/>
  <c r="H325" i="105"/>
  <c r="I325" i="105" s="1"/>
  <c r="J325" i="105" l="1"/>
  <c r="G327" i="105"/>
  <c r="H326" i="105"/>
  <c r="I326" i="105" s="1"/>
  <c r="J326" i="105" l="1"/>
  <c r="G328" i="105"/>
  <c r="H327" i="105"/>
  <c r="I327" i="105" s="1"/>
  <c r="J327" i="105" l="1"/>
  <c r="H328" i="105"/>
  <c r="I328" i="105" s="1"/>
  <c r="G329" i="105"/>
  <c r="J328" i="105" l="1"/>
  <c r="G330" i="105"/>
  <c r="H329" i="105"/>
  <c r="I329" i="105" s="1"/>
  <c r="J329" i="105" l="1"/>
  <c r="G331" i="105"/>
  <c r="H331" i="105" s="1"/>
  <c r="I331" i="105" s="1"/>
  <c r="H330" i="105"/>
  <c r="I330" i="105" s="1"/>
  <c r="J330" i="105" l="1"/>
  <c r="I332" i="105"/>
  <c r="H332" i="105"/>
  <c r="J331" i="105" l="1"/>
</calcChain>
</file>

<file path=xl/sharedStrings.xml><?xml version="1.0" encoding="utf-8"?>
<sst xmlns="http://schemas.openxmlformats.org/spreadsheetml/2006/main" count="1724" uniqueCount="85">
  <si>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</si>
  <si>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</si>
  <si>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</si>
  <si>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</si>
  <si>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</si>
  <si>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</si>
  <si>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</si>
  <si>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</si>
  <si>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</si>
  <si>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</si>
  <si>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</si>
  <si>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</si>
  <si>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</si>
  <si>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Paticulars</t>
  </si>
  <si>
    <t>3 BHK</t>
  </si>
  <si>
    <t xml:space="preserve"> As per RERA Carpet Area in 
Sq. Ft.                      
</t>
  </si>
  <si>
    <t>4 BHK</t>
  </si>
  <si>
    <t>total 4 flats</t>
  </si>
  <si>
    <t>2 BHK</t>
  </si>
  <si>
    <t>Phase 4</t>
  </si>
  <si>
    <t>3BHK</t>
  </si>
  <si>
    <t>1BHK</t>
  </si>
  <si>
    <t>2BHK</t>
  </si>
  <si>
    <t>Phase 3</t>
  </si>
  <si>
    <t>1 BHK</t>
  </si>
  <si>
    <t>Phase 2</t>
  </si>
  <si>
    <t>Phase 1</t>
  </si>
  <si>
    <t>Tower 1 - 1A</t>
  </si>
  <si>
    <t xml:space="preserve">First floor </t>
  </si>
  <si>
    <t>Tower 1 - 1B</t>
  </si>
  <si>
    <t xml:space="preserve">First Floor </t>
  </si>
  <si>
    <t>2nd floor plan</t>
  </si>
  <si>
    <t>total 10 flats</t>
  </si>
  <si>
    <t>3,4 Floor plan</t>
  </si>
  <si>
    <t>3,4 floor plan</t>
  </si>
  <si>
    <t>total 0 flats</t>
  </si>
  <si>
    <t>refuge 8,15,22,29</t>
  </si>
  <si>
    <t>Total 6 flats</t>
  </si>
  <si>
    <t>refuge 36th floor</t>
  </si>
  <si>
    <t>total 8 flats</t>
  </si>
  <si>
    <t>typical 6,7,9,10,11,12,13,14,16,17,18,19,20,21,23,24,25,26,27,28,30,31,32,33,34,35,37,38,39</t>
  </si>
  <si>
    <t>Tower 2 - 2B</t>
  </si>
  <si>
    <t>Tower 2 - 2A</t>
  </si>
  <si>
    <t>3RD Floor plan</t>
  </si>
  <si>
    <t>total 9 flats</t>
  </si>
  <si>
    <t>4th Floor plan</t>
  </si>
  <si>
    <t>3rd floor plan</t>
  </si>
  <si>
    <t>4TH floor plan</t>
  </si>
  <si>
    <t>typical 5,6,7,9,10,11,12,13,14,16,17,18,19,20,21,23,24,25,26,27,28,</t>
  </si>
  <si>
    <t>Total 9 flats</t>
  </si>
  <si>
    <t>total 7 flats</t>
  </si>
  <si>
    <t>Total 10 flats</t>
  </si>
  <si>
    <t>typical 30,31,32,33,34,35,37,38,39</t>
  </si>
  <si>
    <t>typical 5</t>
  </si>
  <si>
    <t>8,15,22,29</t>
  </si>
  <si>
    <t xml:space="preserve">Rate per 
Sq. ft. on Carpet Area 
in `
</t>
  </si>
  <si>
    <t xml:space="preserve">Realizable Value /                   Fair Market Value                        as on date in `
</t>
  </si>
  <si>
    <t xml:space="preserve">Final Realizable Value after completion of flat                           (Including Car parking, GST &amp; Other Charges) in `
</t>
  </si>
  <si>
    <t>Expected Rent per month (After Completion)               in `</t>
  </si>
  <si>
    <t>Cost of Construction                                 in `</t>
  </si>
  <si>
    <t>total 5 flats</t>
  </si>
  <si>
    <t>total 6 flats</t>
  </si>
  <si>
    <t>Total 7 flats</t>
  </si>
  <si>
    <t>Sr.No.</t>
  </si>
  <si>
    <t>Flat No</t>
  </si>
  <si>
    <t>BUA SqMt</t>
  </si>
  <si>
    <t xml:space="preserve">CA </t>
  </si>
  <si>
    <t>CA in SqFt</t>
  </si>
  <si>
    <t>Rate</t>
  </si>
  <si>
    <t>Average</t>
  </si>
  <si>
    <t>1st Floor Plan</t>
  </si>
  <si>
    <t>2B</t>
  </si>
  <si>
    <t>2A</t>
  </si>
  <si>
    <t>2B-3001</t>
  </si>
  <si>
    <t>Comp.</t>
  </si>
  <si>
    <t xml:space="preserve"> As per Approved Plan Carpet Area in 
Sq. Ft.                      
</t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</si>
  <si>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</si>
  <si>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</si>
  <si>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</si>
  <si>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</si>
  <si>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</si>
  <si>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 xml:space="preserve"> 1 BHK - 38                                    2 BHK - 216                                                 3 BHK - 76                                                                     </t>
  </si>
  <si>
    <t xml:space="preserve">                                         2 BHK - 224                                                3 BHK - 59                                                                     </t>
  </si>
  <si>
    <t>Phase 3 - 2B</t>
  </si>
  <si>
    <t>Phase 4 - 2A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</si>
</sst>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9"/>
      <color rgb="FFFF0000"/>
      <name val="Arial Narrow"/>
      <family val="2"/>
    </font>
    <font>
      <b/>
      <sz val="11"/>
      <color rgb="FFFFFFFF"/>
      <name val="Open Sans"/>
      <family val="2"/>
    </font>
    <font>
      <sz val="9"/>
      <color rgb="FFFF0000"/>
      <name val="Arial Narrow"/>
      <family val="2"/>
    </font>
    <font>
      <sz val="9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10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 Narrow"/>
      <family val="2"/>
    </font>
    <font>
      <sz val="9"/>
      <color theme="1"/>
      <name val="Arial Narrow"/>
      <family val="2"/>
    </font>
    <font>
      <b/>
      <sz val="11"/>
      <color theme="1"/>
      <name val="Open Sans"/>
      <family val="2"/>
    </font>
    <font>
      <sz val="11"/>
      <color theme="1"/>
      <name val="Open Sans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7"/>
      <color rgb="FFFF0000"/>
      <name val="Arial Narrow"/>
      <family val="2"/>
    </font>
    <font>
      <sz val="10"/>
      <color rgb="FFFF0000"/>
      <name val="Arial Narrow"/>
      <family val="2"/>
    </font>
    <font>
      <b/>
      <sz val="10"/>
      <name val="Arial Narrow"/>
      <family val="2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8">
    <xf numFmtId="0" fontId="0" fillId="0" borderId="0" xfId="0"/>
    <xf numFmtId="0" fontId="2" fillId="0" borderId="0" xfId="0" applyFont="1"/>
    <xf numFmtId="43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0" fillId="0" borderId="0" xfId="0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11" fillId="3" borderId="0" xfId="0" applyFont="1" applyFill="1"/>
    <xf numFmtId="0" fontId="12" fillId="0" borderId="0" xfId="0" applyFont="1"/>
    <xf numFmtId="0" fontId="11" fillId="0" borderId="0" xfId="0" applyFont="1"/>
    <xf numFmtId="0" fontId="9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3" fillId="0" borderId="0" xfId="0" applyFont="1"/>
    <xf numFmtId="1" fontId="0" fillId="0" borderId="0" xfId="0" applyNumberFormat="1" applyAlignment="1">
      <alignment horizontal="center" vertical="center"/>
    </xf>
    <xf numFmtId="0" fontId="16" fillId="4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1" fontId="17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18" fillId="4" borderId="0" xfId="0" applyFont="1" applyFill="1"/>
    <xf numFmtId="0" fontId="18" fillId="4" borderId="0" xfId="0" applyFont="1" applyFill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" fontId="4" fillId="0" borderId="12" xfId="0" applyNumberFormat="1" applyFont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0" fontId="15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1" fontId="20" fillId="0" borderId="0" xfId="0" applyNumberFormat="1" applyFont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1" fontId="7" fillId="0" borderId="1" xfId="2" applyNumberFormat="1" applyFont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/>
    <xf numFmtId="0" fontId="8" fillId="0" borderId="3" xfId="0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1" fontId="15" fillId="0" borderId="14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12" fillId="0" borderId="0" xfId="0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12" fillId="0" borderId="0" xfId="6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43" fontId="13" fillId="0" borderId="0" xfId="6" applyFont="1" applyFill="1" applyAlignment="1">
      <alignment horizontal="center" vertical="center"/>
    </xf>
    <xf numFmtId="43" fontId="13" fillId="0" borderId="0" xfId="0" applyNumberFormat="1" applyFont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164" fontId="12" fillId="4" borderId="16" xfId="6" applyNumberFormat="1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164" fontId="12" fillId="4" borderId="18" xfId="6" applyNumberFormat="1" applyFont="1" applyFill="1" applyBorder="1" applyAlignment="1">
      <alignment horizontal="center" vertical="center"/>
    </xf>
    <xf numFmtId="0" fontId="0" fillId="4" borderId="0" xfId="0" applyFill="1"/>
    <xf numFmtId="0" fontId="20" fillId="4" borderId="0" xfId="0" applyFont="1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26" fillId="3" borderId="0" xfId="0" applyFont="1" applyFill="1"/>
    <xf numFmtId="0" fontId="26" fillId="0" borderId="0" xfId="0" applyFont="1"/>
    <xf numFmtId="0" fontId="7" fillId="0" borderId="3" xfId="0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/>
    </xf>
    <xf numFmtId="43" fontId="12" fillId="0" borderId="0" xfId="1" applyFont="1" applyAlignment="1">
      <alignment horizontal="center" vertical="center"/>
    </xf>
    <xf numFmtId="1" fontId="0" fillId="0" borderId="0" xfId="0" applyNumberFormat="1"/>
    <xf numFmtId="43" fontId="0" fillId="0" borderId="0" xfId="1" applyFont="1"/>
    <xf numFmtId="0" fontId="26" fillId="3" borderId="4" xfId="0" applyFont="1" applyFill="1" applyBorder="1" applyAlignment="1">
      <alignment horizontal="center"/>
    </xf>
    <xf numFmtId="0" fontId="26" fillId="3" borderId="14" xfId="0" applyFont="1" applyFill="1" applyBorder="1" applyAlignment="1">
      <alignment horizontal="center"/>
    </xf>
    <xf numFmtId="0" fontId="26" fillId="3" borderId="2" xfId="0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164" fontId="15" fillId="0" borderId="1" xfId="1" applyNumberFormat="1" applyFont="1" applyBorder="1" applyAlignment="1">
      <alignment horizontal="center" vertical="center"/>
    </xf>
    <xf numFmtId="1" fontId="15" fillId="0" borderId="1" xfId="2" applyNumberFormat="1" applyFont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/>
    </xf>
    <xf numFmtId="0" fontId="0" fillId="0" borderId="1" xfId="0" applyFont="1" applyBorder="1"/>
    <xf numFmtId="164" fontId="23" fillId="0" borderId="1" xfId="0" applyNumberFormat="1" applyFont="1" applyBorder="1"/>
    <xf numFmtId="164" fontId="15" fillId="0" borderId="1" xfId="0" applyNumberFormat="1" applyFont="1" applyBorder="1"/>
    <xf numFmtId="0" fontId="0" fillId="0" borderId="0" xfId="0" applyFont="1"/>
    <xf numFmtId="0" fontId="2" fillId="4" borderId="0" xfId="0" applyFont="1" applyFill="1"/>
    <xf numFmtId="0" fontId="2" fillId="0" borderId="0" xfId="0" applyFont="1" applyFill="1"/>
    <xf numFmtId="0" fontId="28" fillId="0" borderId="1" xfId="0" applyFont="1" applyFill="1" applyBorder="1" applyAlignment="1">
      <alignment horizontal="center" vertical="center" wrapText="1"/>
    </xf>
    <xf numFmtId="0" fontId="0" fillId="0" borderId="0" xfId="0" applyFont="1" applyFill="1"/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 wrapText="1"/>
    </xf>
    <xf numFmtId="1" fontId="15" fillId="0" borderId="1" xfId="2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/>
    </xf>
    <xf numFmtId="0" fontId="30" fillId="0" borderId="14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0" fillId="0" borderId="1" xfId="0" applyFont="1" applyFill="1" applyBorder="1"/>
    <xf numFmtId="164" fontId="31" fillId="0" borderId="1" xfId="0" applyNumberFormat="1" applyFont="1" applyFill="1" applyBorder="1"/>
    <xf numFmtId="0" fontId="30" fillId="0" borderId="0" xfId="0" applyFont="1" applyFill="1"/>
    <xf numFmtId="0" fontId="15" fillId="0" borderId="3" xfId="0" applyFont="1" applyFill="1" applyBorder="1" applyAlignment="1">
      <alignment horizontal="center"/>
    </xf>
    <xf numFmtId="2" fontId="15" fillId="0" borderId="0" xfId="0" applyNumberFormat="1" applyFont="1" applyFill="1" applyAlignment="1">
      <alignment horizontal="center"/>
    </xf>
    <xf numFmtId="0" fontId="15" fillId="0" borderId="1" xfId="0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43" fontId="2" fillId="0" borderId="0" xfId="1" applyFont="1" applyFill="1"/>
    <xf numFmtId="0" fontId="0" fillId="0" borderId="0" xfId="0" applyFill="1"/>
    <xf numFmtId="0" fontId="3" fillId="0" borderId="1" xfId="0" applyFont="1" applyBorder="1" applyAlignment="1">
      <alignment horizontal="center"/>
    </xf>
    <xf numFmtId="164" fontId="31" fillId="0" borderId="1" xfId="0" applyNumberFormat="1" applyFont="1" applyBorder="1" applyAlignment="1">
      <alignment vertical="center"/>
    </xf>
    <xf numFmtId="164" fontId="31" fillId="0" borderId="2" xfId="0" applyNumberFormat="1" applyFont="1" applyBorder="1" applyAlignment="1">
      <alignment vertical="center"/>
    </xf>
    <xf numFmtId="0" fontId="31" fillId="0" borderId="1" xfId="0" applyFont="1" applyBorder="1" applyAlignment="1">
      <alignment horizontal="center" vertical="center"/>
    </xf>
    <xf numFmtId="1" fontId="31" fillId="0" borderId="1" xfId="0" applyNumberFormat="1" applyFont="1" applyBorder="1" applyAlignment="1">
      <alignment horizontal="center" vertical="center"/>
    </xf>
    <xf numFmtId="1" fontId="31" fillId="0" borderId="2" xfId="0" applyNumberFormat="1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1" fontId="32" fillId="0" borderId="1" xfId="0" applyNumberFormat="1" applyFont="1" applyFill="1" applyBorder="1" applyAlignment="1">
      <alignment horizontal="center"/>
    </xf>
    <xf numFmtId="164" fontId="32" fillId="0" borderId="1" xfId="0" applyNumberFormat="1" applyFont="1" applyFill="1" applyBorder="1"/>
    <xf numFmtId="43" fontId="0" fillId="0" borderId="0" xfId="0" applyNumberFormat="1" applyFont="1"/>
  </cellXfs>
  <cellStyles count="8">
    <cellStyle name="Comma" xfId="1" builtinId="3"/>
    <cellStyle name="Comma 2" xfId="3" xr:uid="{00000000-0005-0000-0000-000001000000}"/>
    <cellStyle name="Comma 2 2" xfId="7" xr:uid="{05E1DE05-E471-40B7-956F-1124E6686AC0}"/>
    <cellStyle name="Comma 2 3" xfId="5" xr:uid="{7D6963F0-72BE-462C-A8FA-96C7AE36D940}"/>
    <cellStyle name="Comma 3" xfId="6" xr:uid="{E2B86D71-3F91-40C3-BC26-FEED1C4D8E37}"/>
    <cellStyle name="Comma 4" xfId="4" xr:uid="{884B47D5-1BFF-4C41-9310-961271F72A71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2</xdr:row>
      <xdr:rowOff>104775</xdr:rowOff>
    </xdr:from>
    <xdr:ext cx="8943975" cy="4372585"/>
    <xdr:pic>
      <xdr:nvPicPr>
        <xdr:cNvPr id="2" name="Picture 1">
          <a:extLst>
            <a:ext uri="{FF2B5EF4-FFF2-40B4-BE49-F238E27FC236}">
              <a16:creationId xmlns:a16="http://schemas.microsoft.com/office/drawing/2014/main" id="{FF4578E5-62E1-4395-A32A-426A7EDC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485775"/>
          <a:ext cx="8943975" cy="4372585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30</xdr:row>
      <xdr:rowOff>85725</xdr:rowOff>
    </xdr:from>
    <xdr:ext cx="8991600" cy="4477375"/>
    <xdr:pic>
      <xdr:nvPicPr>
        <xdr:cNvPr id="3" name="Picture 2">
          <a:extLst>
            <a:ext uri="{FF2B5EF4-FFF2-40B4-BE49-F238E27FC236}">
              <a16:creationId xmlns:a16="http://schemas.microsoft.com/office/drawing/2014/main" id="{6E7E80D2-08AF-481B-BFFD-E99CD0C4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5800725"/>
          <a:ext cx="8991600" cy="4477375"/>
        </a:xfrm>
        <a:prstGeom prst="rect">
          <a:avLst/>
        </a:prstGeom>
      </xdr:spPr>
    </xdr:pic>
    <xdr:clientData/>
  </xdr:oneCellAnchor>
  <xdr:oneCellAnchor>
    <xdr:from>
      <xdr:col>0</xdr:col>
      <xdr:colOff>371475</xdr:colOff>
      <xdr:row>57</xdr:row>
      <xdr:rowOff>0</xdr:rowOff>
    </xdr:from>
    <xdr:ext cx="9010650" cy="3972479"/>
    <xdr:pic>
      <xdr:nvPicPr>
        <xdr:cNvPr id="4" name="Picture 3">
          <a:extLst>
            <a:ext uri="{FF2B5EF4-FFF2-40B4-BE49-F238E27FC236}">
              <a16:creationId xmlns:a16="http://schemas.microsoft.com/office/drawing/2014/main" id="{0B5A149B-2100-47B3-8D64-76E472F4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1475" y="10858500"/>
          <a:ext cx="9010650" cy="3972479"/>
        </a:xfrm>
        <a:prstGeom prst="rect">
          <a:avLst/>
        </a:prstGeom>
      </xdr:spPr>
    </xdr:pic>
    <xdr:clientData/>
  </xdr:oneCellAnchor>
  <xdr:oneCellAnchor>
    <xdr:from>
      <xdr:col>0</xdr:col>
      <xdr:colOff>428625</xdr:colOff>
      <xdr:row>80</xdr:row>
      <xdr:rowOff>180975</xdr:rowOff>
    </xdr:from>
    <xdr:ext cx="8982076" cy="4572638"/>
    <xdr:pic>
      <xdr:nvPicPr>
        <xdr:cNvPr id="5" name="Picture 4">
          <a:extLst>
            <a:ext uri="{FF2B5EF4-FFF2-40B4-BE49-F238E27FC236}">
              <a16:creationId xmlns:a16="http://schemas.microsoft.com/office/drawing/2014/main" id="{87D5AA03-154D-45B1-9FAB-22393EB68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25" y="15420975"/>
          <a:ext cx="8982076" cy="457263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</xdr:row>
      <xdr:rowOff>0</xdr:rowOff>
    </xdr:from>
    <xdr:ext cx="10800000" cy="4897990"/>
    <xdr:pic>
      <xdr:nvPicPr>
        <xdr:cNvPr id="2" name="Picture 1">
          <a:extLst>
            <a:ext uri="{FF2B5EF4-FFF2-40B4-BE49-F238E27FC236}">
              <a16:creationId xmlns:a16="http://schemas.microsoft.com/office/drawing/2014/main" id="{F6053E0A-F05D-4C12-869A-3F538CC83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800000" cy="489799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</xdr:row>
      <xdr:rowOff>0</xdr:rowOff>
    </xdr:from>
    <xdr:ext cx="10800000" cy="7219945"/>
    <xdr:pic>
      <xdr:nvPicPr>
        <xdr:cNvPr id="3" name="Picture 2">
          <a:extLst>
            <a:ext uri="{FF2B5EF4-FFF2-40B4-BE49-F238E27FC236}">
              <a16:creationId xmlns:a16="http://schemas.microsoft.com/office/drawing/2014/main" id="{63429D0F-AE7A-455C-9B94-C18A3936C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667500"/>
          <a:ext cx="10800000" cy="721994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76</xdr:row>
      <xdr:rowOff>0</xdr:rowOff>
    </xdr:from>
    <xdr:ext cx="10800000" cy="4912171"/>
    <xdr:pic>
      <xdr:nvPicPr>
        <xdr:cNvPr id="4" name="Picture 3">
          <a:extLst>
            <a:ext uri="{FF2B5EF4-FFF2-40B4-BE49-F238E27FC236}">
              <a16:creationId xmlns:a16="http://schemas.microsoft.com/office/drawing/2014/main" id="{2E3E202A-FD73-4E4B-9F71-095A23B7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4478000"/>
          <a:ext cx="10800000" cy="491217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104</xdr:row>
      <xdr:rowOff>0</xdr:rowOff>
    </xdr:from>
    <xdr:ext cx="10800000" cy="7292989"/>
    <xdr:pic>
      <xdr:nvPicPr>
        <xdr:cNvPr id="5" name="Picture 4">
          <a:extLst>
            <a:ext uri="{FF2B5EF4-FFF2-40B4-BE49-F238E27FC236}">
              <a16:creationId xmlns:a16="http://schemas.microsoft.com/office/drawing/2014/main" id="{98E2A0F1-443E-418D-A275-15268397D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9812000"/>
          <a:ext cx="10800000" cy="729298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145</xdr:row>
      <xdr:rowOff>0</xdr:rowOff>
    </xdr:from>
    <xdr:ext cx="10800000" cy="4584636"/>
    <xdr:pic>
      <xdr:nvPicPr>
        <xdr:cNvPr id="6" name="Picture 5">
          <a:extLst>
            <a:ext uri="{FF2B5EF4-FFF2-40B4-BE49-F238E27FC236}">
              <a16:creationId xmlns:a16="http://schemas.microsoft.com/office/drawing/2014/main" id="{6D984FAC-023A-4DFE-9966-0ECBAFFE1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27622500"/>
          <a:ext cx="10800000" cy="458463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170</xdr:row>
      <xdr:rowOff>0</xdr:rowOff>
    </xdr:from>
    <xdr:ext cx="10800000" cy="4936739"/>
    <xdr:pic>
      <xdr:nvPicPr>
        <xdr:cNvPr id="7" name="Picture 6">
          <a:extLst>
            <a:ext uri="{FF2B5EF4-FFF2-40B4-BE49-F238E27FC236}">
              <a16:creationId xmlns:a16="http://schemas.microsoft.com/office/drawing/2014/main" id="{AE9B8AAA-0799-4717-B0E0-AB9E9A71D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32385000"/>
          <a:ext cx="10800000" cy="49367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198</xdr:row>
      <xdr:rowOff>0</xdr:rowOff>
    </xdr:from>
    <xdr:ext cx="10800000" cy="4542188"/>
    <xdr:pic>
      <xdr:nvPicPr>
        <xdr:cNvPr id="8" name="Picture 7">
          <a:extLst>
            <a:ext uri="{FF2B5EF4-FFF2-40B4-BE49-F238E27FC236}">
              <a16:creationId xmlns:a16="http://schemas.microsoft.com/office/drawing/2014/main" id="{9E495E18-2752-4DEB-85BB-11FE42F91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37719000"/>
          <a:ext cx="10800000" cy="454218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224</xdr:row>
      <xdr:rowOff>0</xdr:rowOff>
    </xdr:from>
    <xdr:ext cx="10800000" cy="4387500"/>
    <xdr:pic>
      <xdr:nvPicPr>
        <xdr:cNvPr id="9" name="Picture 8">
          <a:extLst>
            <a:ext uri="{FF2B5EF4-FFF2-40B4-BE49-F238E27FC236}">
              <a16:creationId xmlns:a16="http://schemas.microsoft.com/office/drawing/2014/main" id="{6740AEF6-280E-4F90-AD1E-8DB6468B7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42672000"/>
          <a:ext cx="10800000" cy="43875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23</xdr:row>
      <xdr:rowOff>0</xdr:rowOff>
    </xdr:from>
    <xdr:ext cx="10800000" cy="6075000"/>
    <xdr:pic>
      <xdr:nvPicPr>
        <xdr:cNvPr id="2" name="Picture 1">
          <a:extLst>
            <a:ext uri="{FF2B5EF4-FFF2-40B4-BE49-F238E27FC236}">
              <a16:creationId xmlns:a16="http://schemas.microsoft.com/office/drawing/2014/main" id="{0E1B4CFB-352E-486F-A34E-61621098E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67500"/>
          <a:ext cx="10800000" cy="6075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</xdr:row>
      <xdr:rowOff>0</xdr:rowOff>
    </xdr:from>
    <xdr:ext cx="10800000" cy="6075000"/>
    <xdr:pic>
      <xdr:nvPicPr>
        <xdr:cNvPr id="3" name="Picture 2">
          <a:extLst>
            <a:ext uri="{FF2B5EF4-FFF2-40B4-BE49-F238E27FC236}">
              <a16:creationId xmlns:a16="http://schemas.microsoft.com/office/drawing/2014/main" id="{A0A41E90-9281-4548-A35B-5FBA7EDE7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3144500"/>
          <a:ext cx="10800000" cy="6075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91</xdr:row>
      <xdr:rowOff>0</xdr:rowOff>
    </xdr:from>
    <xdr:ext cx="10800000" cy="6075000"/>
    <xdr:pic>
      <xdr:nvPicPr>
        <xdr:cNvPr id="4" name="Picture 3">
          <a:extLst>
            <a:ext uri="{FF2B5EF4-FFF2-40B4-BE49-F238E27FC236}">
              <a16:creationId xmlns:a16="http://schemas.microsoft.com/office/drawing/2014/main" id="{1BAF19F2-A46E-48D1-8C3E-C8B943B0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9621500"/>
          <a:ext cx="10800000" cy="6075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124</xdr:row>
      <xdr:rowOff>0</xdr:rowOff>
    </xdr:from>
    <xdr:ext cx="10791825" cy="8100000"/>
    <xdr:pic>
      <xdr:nvPicPr>
        <xdr:cNvPr id="5" name="Picture 4">
          <a:extLst>
            <a:ext uri="{FF2B5EF4-FFF2-40B4-BE49-F238E27FC236}">
              <a16:creationId xmlns:a16="http://schemas.microsoft.com/office/drawing/2014/main" id="{60162ABB-BE29-4383-A590-59916042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25908000"/>
          <a:ext cx="10791825" cy="8100000"/>
        </a:xfrm>
        <a:prstGeom prst="rect">
          <a:avLst/>
        </a:prstGeom>
      </xdr:spPr>
    </xdr:pic>
    <xdr:clientData/>
  </xdr:oneCellAnchor>
  <xdr:oneCellAnchor>
    <xdr:from>
      <xdr:col>16</xdr:col>
      <xdr:colOff>285750</xdr:colOff>
      <xdr:row>22</xdr:row>
      <xdr:rowOff>171450</xdr:rowOff>
    </xdr:from>
    <xdr:ext cx="10800000" cy="6075000"/>
    <xdr:pic>
      <xdr:nvPicPr>
        <xdr:cNvPr id="6" name="Picture 5">
          <a:extLst>
            <a:ext uri="{FF2B5EF4-FFF2-40B4-BE49-F238E27FC236}">
              <a16:creationId xmlns:a16="http://schemas.microsoft.com/office/drawing/2014/main" id="{3757225C-59D9-49BE-9276-CAB142F71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53825" y="3810000"/>
          <a:ext cx="10800000" cy="6075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388520</xdr:colOff>
      <xdr:row>36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589BC3-439A-4164-9DB0-98217D84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65320" cy="70294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38</xdr:row>
      <xdr:rowOff>57150</xdr:rowOff>
    </xdr:from>
    <xdr:to>
      <xdr:col>7</xdr:col>
      <xdr:colOff>590550</xdr:colOff>
      <xdr:row>72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B121C79-1AEA-4A83-B947-DF433BBB9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296150"/>
          <a:ext cx="4591050" cy="65246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23</xdr:col>
      <xdr:colOff>583110</xdr:colOff>
      <xdr:row>49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1CF9D-9F76-43FF-8D90-3A8F4B8BB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14937285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23</xdr:col>
      <xdr:colOff>449741</xdr:colOff>
      <xdr:row>90</xdr:row>
      <xdr:rowOff>10537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3CDC09-79A8-C849-4E01-E42640CC6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906000"/>
          <a:ext cx="14803916" cy="7249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59"/>
  <sheetViews>
    <sheetView topLeftCell="A154" zoomScale="160" zoomScaleNormal="160" workbookViewId="0">
      <selection activeCell="A154" sqref="A1:K1048576"/>
    </sheetView>
  </sheetViews>
  <sheetFormatPr defaultRowHeight="15" x14ac:dyDescent="0.25"/>
  <cols>
    <col min="1" max="1" width="3.28515625" style="110" customWidth="1"/>
    <col min="2" max="2" width="4.42578125" style="111" customWidth="1"/>
    <col min="3" max="3" width="4" style="111" customWidth="1"/>
    <col min="4" max="4" width="5.7109375" style="114" customWidth="1"/>
    <col min="5" max="5" width="8" style="113" customWidth="1"/>
    <col min="6" max="6" width="7.42578125" style="1" customWidth="1"/>
    <col min="7" max="7" width="6.140625" style="1" customWidth="1"/>
    <col min="8" max="8" width="9.5703125" style="1" customWidth="1"/>
    <col min="9" max="9" width="10" style="1" customWidth="1"/>
    <col min="10" max="10" width="7.5703125" style="1" customWidth="1"/>
    <col min="11" max="11" width="11.5703125" style="1" customWidth="1"/>
    <col min="12" max="12" width="10.42578125" style="1" bestFit="1" customWidth="1"/>
    <col min="13" max="13" width="10.28515625" style="1" bestFit="1" customWidth="1"/>
  </cols>
  <sheetData>
    <row r="1" spans="1:16" ht="66.75" customHeight="1" x14ac:dyDescent="0.25">
      <c r="A1" s="100" t="s">
        <v>1</v>
      </c>
      <c r="B1" s="101" t="s">
        <v>0</v>
      </c>
      <c r="C1" s="101" t="s">
        <v>2</v>
      </c>
      <c r="D1" s="101" t="s">
        <v>12</v>
      </c>
      <c r="E1" s="101" t="s">
        <v>15</v>
      </c>
      <c r="F1" s="101" t="s">
        <v>11</v>
      </c>
      <c r="G1" s="101" t="s">
        <v>55</v>
      </c>
      <c r="H1" s="101" t="s">
        <v>56</v>
      </c>
      <c r="I1" s="102" t="s">
        <v>57</v>
      </c>
      <c r="J1" s="101" t="s">
        <v>58</v>
      </c>
      <c r="K1" s="101" t="s">
        <v>59</v>
      </c>
    </row>
    <row r="2" spans="1:16" x14ac:dyDescent="0.25">
      <c r="A2" s="115">
        <v>1</v>
      </c>
      <c r="B2" s="107">
        <v>201</v>
      </c>
      <c r="C2" s="107">
        <v>2</v>
      </c>
      <c r="D2" s="61" t="s">
        <v>24</v>
      </c>
      <c r="E2" s="61">
        <v>405</v>
      </c>
      <c r="F2" s="107">
        <f>E2*1.1</f>
        <v>445.50000000000006</v>
      </c>
      <c r="G2" s="61">
        <v>20500</v>
      </c>
      <c r="H2" s="62">
        <f>E2*G2</f>
        <v>8302500</v>
      </c>
      <c r="I2" s="62">
        <f>ROUND(H2*1.06,0)</f>
        <v>8800650</v>
      </c>
      <c r="J2" s="63">
        <f t="shared" ref="J2" si="0">MROUND((I2*0.025/12),500)</f>
        <v>18500</v>
      </c>
      <c r="K2" s="64">
        <f>F2*2600</f>
        <v>1158300.0000000002</v>
      </c>
      <c r="M2" s="3"/>
    </row>
    <row r="3" spans="1:16" x14ac:dyDescent="0.25">
      <c r="A3" s="115">
        <v>2</v>
      </c>
      <c r="B3" s="107">
        <v>202</v>
      </c>
      <c r="C3" s="107">
        <v>2</v>
      </c>
      <c r="D3" s="61" t="s">
        <v>24</v>
      </c>
      <c r="E3" s="61">
        <v>405</v>
      </c>
      <c r="F3" s="107">
        <f t="shared" ref="F3:F66" si="1">E3*1.1</f>
        <v>445.50000000000006</v>
      </c>
      <c r="G3" s="61">
        <f t="shared" ref="G3:G7" si="2">G2</f>
        <v>20500</v>
      </c>
      <c r="H3" s="62">
        <f t="shared" ref="H3:H53" si="3">E3*G3</f>
        <v>8302500</v>
      </c>
      <c r="I3" s="62">
        <f t="shared" ref="I3:I53" si="4">ROUND(H3*1.06,0)</f>
        <v>8800650</v>
      </c>
      <c r="J3" s="63">
        <f t="shared" ref="J3:J53" si="5">MROUND((I3*0.025/12),500)</f>
        <v>18500</v>
      </c>
      <c r="K3" s="64">
        <f t="shared" ref="K3:K53" si="6">F3*2600</f>
        <v>1158300.0000000002</v>
      </c>
    </row>
    <row r="4" spans="1:16" x14ac:dyDescent="0.25">
      <c r="A4" s="115">
        <v>3</v>
      </c>
      <c r="B4" s="107">
        <v>203</v>
      </c>
      <c r="C4" s="107">
        <v>2</v>
      </c>
      <c r="D4" s="61" t="s">
        <v>24</v>
      </c>
      <c r="E4" s="61">
        <v>404</v>
      </c>
      <c r="F4" s="107">
        <f t="shared" si="1"/>
        <v>444.40000000000003</v>
      </c>
      <c r="G4" s="61">
        <f t="shared" si="2"/>
        <v>20500</v>
      </c>
      <c r="H4" s="62">
        <f t="shared" si="3"/>
        <v>8282000</v>
      </c>
      <c r="I4" s="62">
        <f t="shared" si="4"/>
        <v>8778920</v>
      </c>
      <c r="J4" s="63">
        <f t="shared" si="5"/>
        <v>18500</v>
      </c>
      <c r="K4" s="64">
        <f t="shared" si="6"/>
        <v>1155440</v>
      </c>
    </row>
    <row r="5" spans="1:16" x14ac:dyDescent="0.25">
      <c r="A5" s="115">
        <v>4</v>
      </c>
      <c r="B5" s="107">
        <v>204</v>
      </c>
      <c r="C5" s="107">
        <v>2</v>
      </c>
      <c r="D5" s="61" t="s">
        <v>24</v>
      </c>
      <c r="E5" s="61">
        <v>404</v>
      </c>
      <c r="F5" s="107">
        <f t="shared" si="1"/>
        <v>444.40000000000003</v>
      </c>
      <c r="G5" s="61">
        <f t="shared" si="2"/>
        <v>20500</v>
      </c>
      <c r="H5" s="62">
        <f t="shared" si="3"/>
        <v>8282000</v>
      </c>
      <c r="I5" s="62">
        <f t="shared" si="4"/>
        <v>8778920</v>
      </c>
      <c r="J5" s="63">
        <f t="shared" si="5"/>
        <v>18500</v>
      </c>
      <c r="K5" s="64">
        <f t="shared" si="6"/>
        <v>1155440</v>
      </c>
    </row>
    <row r="6" spans="1:16" x14ac:dyDescent="0.25">
      <c r="A6" s="115">
        <v>5</v>
      </c>
      <c r="B6" s="107">
        <v>205</v>
      </c>
      <c r="C6" s="107">
        <v>2</v>
      </c>
      <c r="D6" s="61" t="s">
        <v>18</v>
      </c>
      <c r="E6" s="61">
        <v>599</v>
      </c>
      <c r="F6" s="107">
        <f t="shared" si="1"/>
        <v>658.90000000000009</v>
      </c>
      <c r="G6" s="61">
        <f t="shared" si="2"/>
        <v>20500</v>
      </c>
      <c r="H6" s="62">
        <f t="shared" si="3"/>
        <v>12279500</v>
      </c>
      <c r="I6" s="62">
        <f t="shared" si="4"/>
        <v>13016270</v>
      </c>
      <c r="J6" s="63">
        <f t="shared" si="5"/>
        <v>27000</v>
      </c>
      <c r="K6" s="64">
        <f t="shared" si="6"/>
        <v>1713140.0000000002</v>
      </c>
    </row>
    <row r="7" spans="1:16" x14ac:dyDescent="0.25">
      <c r="A7" s="115">
        <v>6</v>
      </c>
      <c r="B7" s="107">
        <v>210</v>
      </c>
      <c r="C7" s="107">
        <v>2</v>
      </c>
      <c r="D7" s="61" t="s">
        <v>18</v>
      </c>
      <c r="E7" s="61">
        <v>612</v>
      </c>
      <c r="F7" s="107">
        <f t="shared" si="1"/>
        <v>673.2</v>
      </c>
      <c r="G7" s="61">
        <f t="shared" si="2"/>
        <v>20500</v>
      </c>
      <c r="H7" s="62">
        <f t="shared" si="3"/>
        <v>12546000</v>
      </c>
      <c r="I7" s="62">
        <f t="shared" si="4"/>
        <v>13298760</v>
      </c>
      <c r="J7" s="63">
        <f t="shared" si="5"/>
        <v>27500</v>
      </c>
      <c r="K7" s="64">
        <f t="shared" si="6"/>
        <v>1750320.0000000002</v>
      </c>
    </row>
    <row r="8" spans="1:16" x14ac:dyDescent="0.25">
      <c r="A8" s="115">
        <v>7</v>
      </c>
      <c r="B8" s="107">
        <v>301</v>
      </c>
      <c r="C8" s="107">
        <v>3</v>
      </c>
      <c r="D8" s="61" t="s">
        <v>24</v>
      </c>
      <c r="E8" s="61">
        <v>405</v>
      </c>
      <c r="F8" s="107">
        <f t="shared" si="1"/>
        <v>445.50000000000006</v>
      </c>
      <c r="G8" s="61">
        <f>G7+50</f>
        <v>20550</v>
      </c>
      <c r="H8" s="62">
        <f t="shared" si="3"/>
        <v>8322750</v>
      </c>
      <c r="I8" s="62">
        <f t="shared" si="4"/>
        <v>8822115</v>
      </c>
      <c r="J8" s="63">
        <f t="shared" si="5"/>
        <v>18500</v>
      </c>
      <c r="K8" s="64">
        <f t="shared" si="6"/>
        <v>1158300.0000000002</v>
      </c>
    </row>
    <row r="9" spans="1:16" x14ac:dyDescent="0.25">
      <c r="A9" s="115">
        <v>8</v>
      </c>
      <c r="B9" s="107">
        <v>302</v>
      </c>
      <c r="C9" s="107">
        <v>3</v>
      </c>
      <c r="D9" s="61" t="s">
        <v>24</v>
      </c>
      <c r="E9" s="61">
        <v>405</v>
      </c>
      <c r="F9" s="107">
        <f t="shared" si="1"/>
        <v>445.50000000000006</v>
      </c>
      <c r="G9" s="61">
        <f t="shared" ref="G9:G40" si="7">G8</f>
        <v>20550</v>
      </c>
      <c r="H9" s="62">
        <f t="shared" si="3"/>
        <v>8322750</v>
      </c>
      <c r="I9" s="62">
        <f t="shared" si="4"/>
        <v>8822115</v>
      </c>
      <c r="J9" s="63">
        <f t="shared" si="5"/>
        <v>18500</v>
      </c>
      <c r="K9" s="64">
        <f t="shared" si="6"/>
        <v>1158300.0000000002</v>
      </c>
    </row>
    <row r="10" spans="1:16" x14ac:dyDescent="0.25">
      <c r="A10" s="115">
        <v>9</v>
      </c>
      <c r="B10" s="107">
        <v>303</v>
      </c>
      <c r="C10" s="107">
        <v>3</v>
      </c>
      <c r="D10" s="61" t="s">
        <v>24</v>
      </c>
      <c r="E10" s="61">
        <v>404</v>
      </c>
      <c r="F10" s="107">
        <f t="shared" si="1"/>
        <v>444.40000000000003</v>
      </c>
      <c r="G10" s="61">
        <f t="shared" si="7"/>
        <v>20550</v>
      </c>
      <c r="H10" s="62">
        <f t="shared" si="3"/>
        <v>8302200</v>
      </c>
      <c r="I10" s="62">
        <f t="shared" si="4"/>
        <v>8800332</v>
      </c>
      <c r="J10" s="63">
        <f t="shared" si="5"/>
        <v>18500</v>
      </c>
      <c r="K10" s="64">
        <f t="shared" si="6"/>
        <v>1155440</v>
      </c>
    </row>
    <row r="11" spans="1:16" x14ac:dyDescent="0.25">
      <c r="A11" s="115">
        <v>10</v>
      </c>
      <c r="B11" s="107">
        <v>304</v>
      </c>
      <c r="C11" s="107">
        <v>3</v>
      </c>
      <c r="D11" s="61" t="s">
        <v>24</v>
      </c>
      <c r="E11" s="61">
        <v>404</v>
      </c>
      <c r="F11" s="107">
        <f t="shared" si="1"/>
        <v>444.40000000000003</v>
      </c>
      <c r="G11" s="61">
        <f t="shared" si="7"/>
        <v>20550</v>
      </c>
      <c r="H11" s="62">
        <f t="shared" si="3"/>
        <v>8302200</v>
      </c>
      <c r="I11" s="62">
        <f t="shared" si="4"/>
        <v>8800332</v>
      </c>
      <c r="J11" s="63">
        <f t="shared" si="5"/>
        <v>18500</v>
      </c>
      <c r="K11" s="64">
        <f t="shared" si="6"/>
        <v>1155440</v>
      </c>
    </row>
    <row r="12" spans="1:16" x14ac:dyDescent="0.25">
      <c r="A12" s="115">
        <v>11</v>
      </c>
      <c r="B12" s="107">
        <v>305</v>
      </c>
      <c r="C12" s="107">
        <v>3</v>
      </c>
      <c r="D12" s="61" t="s">
        <v>18</v>
      </c>
      <c r="E12" s="61">
        <v>599</v>
      </c>
      <c r="F12" s="107">
        <f t="shared" si="1"/>
        <v>658.90000000000009</v>
      </c>
      <c r="G12" s="61">
        <f t="shared" si="7"/>
        <v>20550</v>
      </c>
      <c r="H12" s="62">
        <f t="shared" si="3"/>
        <v>12309450</v>
      </c>
      <c r="I12" s="62">
        <f t="shared" si="4"/>
        <v>13048017</v>
      </c>
      <c r="J12" s="63">
        <f t="shared" si="5"/>
        <v>27000</v>
      </c>
      <c r="K12" s="64">
        <f t="shared" si="6"/>
        <v>1713140.0000000002</v>
      </c>
    </row>
    <row r="13" spans="1:16" x14ac:dyDescent="0.25">
      <c r="A13" s="115">
        <v>12</v>
      </c>
      <c r="B13" s="107">
        <v>309</v>
      </c>
      <c r="C13" s="107">
        <v>3</v>
      </c>
      <c r="D13" s="61" t="s">
        <v>18</v>
      </c>
      <c r="E13" s="61">
        <v>612</v>
      </c>
      <c r="F13" s="107">
        <f t="shared" si="1"/>
        <v>673.2</v>
      </c>
      <c r="G13" s="61">
        <f t="shared" si="7"/>
        <v>20550</v>
      </c>
      <c r="H13" s="62">
        <f t="shared" si="3"/>
        <v>12576600</v>
      </c>
      <c r="I13" s="62">
        <f t="shared" si="4"/>
        <v>13331196</v>
      </c>
      <c r="J13" s="63">
        <f t="shared" si="5"/>
        <v>28000</v>
      </c>
      <c r="K13" s="64">
        <f t="shared" si="6"/>
        <v>1750320.0000000002</v>
      </c>
    </row>
    <row r="14" spans="1:16" x14ac:dyDescent="0.25">
      <c r="A14" s="115">
        <v>13</v>
      </c>
      <c r="B14" s="107">
        <v>310</v>
      </c>
      <c r="C14" s="107">
        <v>3</v>
      </c>
      <c r="D14" s="61" t="s">
        <v>18</v>
      </c>
      <c r="E14" s="61">
        <v>612</v>
      </c>
      <c r="F14" s="107">
        <f t="shared" si="1"/>
        <v>673.2</v>
      </c>
      <c r="G14" s="61">
        <f>G13+50</f>
        <v>20600</v>
      </c>
      <c r="H14" s="62">
        <f t="shared" si="3"/>
        <v>12607200</v>
      </c>
      <c r="I14" s="62">
        <f t="shared" si="4"/>
        <v>13363632</v>
      </c>
      <c r="J14" s="63">
        <f t="shared" si="5"/>
        <v>28000</v>
      </c>
      <c r="K14" s="64">
        <f t="shared" si="6"/>
        <v>1750320.0000000002</v>
      </c>
    </row>
    <row r="15" spans="1:16" ht="16.5" x14ac:dyDescent="0.3">
      <c r="A15" s="115">
        <v>14</v>
      </c>
      <c r="B15" s="107">
        <v>401</v>
      </c>
      <c r="C15" s="107">
        <v>4</v>
      </c>
      <c r="D15" s="61" t="s">
        <v>24</v>
      </c>
      <c r="E15" s="61">
        <v>405</v>
      </c>
      <c r="F15" s="107">
        <f t="shared" si="1"/>
        <v>445.50000000000006</v>
      </c>
      <c r="G15" s="61">
        <f t="shared" ref="G15:G22" si="8">G14+50</f>
        <v>20650</v>
      </c>
      <c r="H15" s="62">
        <f t="shared" si="3"/>
        <v>8363250</v>
      </c>
      <c r="I15" s="62">
        <f t="shared" si="4"/>
        <v>8865045</v>
      </c>
      <c r="J15" s="63">
        <f t="shared" si="5"/>
        <v>18500</v>
      </c>
      <c r="K15" s="64">
        <f t="shared" si="6"/>
        <v>1158300.0000000002</v>
      </c>
      <c r="P15" s="41"/>
    </row>
    <row r="16" spans="1:16" x14ac:dyDescent="0.25">
      <c r="A16" s="115">
        <v>15</v>
      </c>
      <c r="B16" s="107">
        <v>402</v>
      </c>
      <c r="C16" s="107">
        <v>4</v>
      </c>
      <c r="D16" s="61" t="s">
        <v>24</v>
      </c>
      <c r="E16" s="61">
        <v>405</v>
      </c>
      <c r="F16" s="107">
        <f t="shared" si="1"/>
        <v>445.50000000000006</v>
      </c>
      <c r="G16" s="61">
        <f t="shared" si="8"/>
        <v>20700</v>
      </c>
      <c r="H16" s="62">
        <f t="shared" si="3"/>
        <v>8383500</v>
      </c>
      <c r="I16" s="62">
        <f t="shared" si="4"/>
        <v>8886510</v>
      </c>
      <c r="J16" s="63">
        <f t="shared" si="5"/>
        <v>18500</v>
      </c>
      <c r="K16" s="64">
        <f t="shared" si="6"/>
        <v>1158300.0000000002</v>
      </c>
    </row>
    <row r="17" spans="1:13" x14ac:dyDescent="0.25">
      <c r="A17" s="115">
        <v>16</v>
      </c>
      <c r="B17" s="107">
        <v>403</v>
      </c>
      <c r="C17" s="107">
        <v>4</v>
      </c>
      <c r="D17" s="61" t="s">
        <v>24</v>
      </c>
      <c r="E17" s="61">
        <v>404</v>
      </c>
      <c r="F17" s="107">
        <f t="shared" si="1"/>
        <v>444.40000000000003</v>
      </c>
      <c r="G17" s="61">
        <f t="shared" si="8"/>
        <v>20750</v>
      </c>
      <c r="H17" s="62">
        <f t="shared" si="3"/>
        <v>8383000</v>
      </c>
      <c r="I17" s="62">
        <f t="shared" si="4"/>
        <v>8885980</v>
      </c>
      <c r="J17" s="63">
        <f t="shared" si="5"/>
        <v>18500</v>
      </c>
      <c r="K17" s="64">
        <f t="shared" si="6"/>
        <v>1155440</v>
      </c>
    </row>
    <row r="18" spans="1:13" x14ac:dyDescent="0.25">
      <c r="A18" s="115">
        <v>17</v>
      </c>
      <c r="B18" s="107">
        <v>404</v>
      </c>
      <c r="C18" s="107">
        <v>4</v>
      </c>
      <c r="D18" s="61" t="s">
        <v>24</v>
      </c>
      <c r="E18" s="61">
        <v>404</v>
      </c>
      <c r="F18" s="107">
        <f t="shared" si="1"/>
        <v>444.40000000000003</v>
      </c>
      <c r="G18" s="61">
        <f t="shared" si="8"/>
        <v>20800</v>
      </c>
      <c r="H18" s="62">
        <f t="shared" si="3"/>
        <v>8403200</v>
      </c>
      <c r="I18" s="62">
        <f t="shared" si="4"/>
        <v>8907392</v>
      </c>
      <c r="J18" s="63">
        <f t="shared" si="5"/>
        <v>18500</v>
      </c>
      <c r="K18" s="64">
        <f t="shared" si="6"/>
        <v>1155440</v>
      </c>
    </row>
    <row r="19" spans="1:13" x14ac:dyDescent="0.25">
      <c r="A19" s="115">
        <v>18</v>
      </c>
      <c r="B19" s="107">
        <v>405</v>
      </c>
      <c r="C19" s="107">
        <v>4</v>
      </c>
      <c r="D19" s="61" t="s">
        <v>18</v>
      </c>
      <c r="E19" s="61">
        <v>599</v>
      </c>
      <c r="F19" s="107">
        <f t="shared" si="1"/>
        <v>658.90000000000009</v>
      </c>
      <c r="G19" s="61">
        <f t="shared" si="8"/>
        <v>20850</v>
      </c>
      <c r="H19" s="62">
        <f t="shared" si="3"/>
        <v>12489150</v>
      </c>
      <c r="I19" s="62">
        <f t="shared" si="4"/>
        <v>13238499</v>
      </c>
      <c r="J19" s="63">
        <f t="shared" si="5"/>
        <v>27500</v>
      </c>
      <c r="K19" s="64">
        <f t="shared" si="6"/>
        <v>1713140.0000000002</v>
      </c>
    </row>
    <row r="20" spans="1:13" x14ac:dyDescent="0.25">
      <c r="A20" s="115">
        <v>19</v>
      </c>
      <c r="B20" s="107">
        <v>409</v>
      </c>
      <c r="C20" s="107">
        <v>4</v>
      </c>
      <c r="D20" s="61" t="s">
        <v>18</v>
      </c>
      <c r="E20" s="61">
        <v>612</v>
      </c>
      <c r="F20" s="107">
        <f t="shared" si="1"/>
        <v>673.2</v>
      </c>
      <c r="G20" s="61">
        <f t="shared" si="8"/>
        <v>20900</v>
      </c>
      <c r="H20" s="62">
        <f t="shared" si="3"/>
        <v>12790800</v>
      </c>
      <c r="I20" s="62">
        <f t="shared" si="4"/>
        <v>13558248</v>
      </c>
      <c r="J20" s="63">
        <f t="shared" si="5"/>
        <v>28000</v>
      </c>
      <c r="K20" s="64">
        <f t="shared" si="6"/>
        <v>1750320.0000000002</v>
      </c>
    </row>
    <row r="21" spans="1:13" x14ac:dyDescent="0.25">
      <c r="A21" s="115">
        <v>20</v>
      </c>
      <c r="B21" s="107">
        <v>410</v>
      </c>
      <c r="C21" s="107">
        <v>4</v>
      </c>
      <c r="D21" s="61" t="s">
        <v>18</v>
      </c>
      <c r="E21" s="61">
        <v>612</v>
      </c>
      <c r="F21" s="107">
        <f t="shared" si="1"/>
        <v>673.2</v>
      </c>
      <c r="G21" s="61">
        <f t="shared" si="8"/>
        <v>20950</v>
      </c>
      <c r="H21" s="62">
        <f t="shared" si="3"/>
        <v>12821400</v>
      </c>
      <c r="I21" s="62">
        <f t="shared" si="4"/>
        <v>13590684</v>
      </c>
      <c r="J21" s="63">
        <f t="shared" si="5"/>
        <v>28500</v>
      </c>
      <c r="K21" s="64">
        <f t="shared" si="6"/>
        <v>1750320.0000000002</v>
      </c>
    </row>
    <row r="22" spans="1:13" x14ac:dyDescent="0.25">
      <c r="A22" s="115">
        <v>21</v>
      </c>
      <c r="B22" s="107">
        <v>501</v>
      </c>
      <c r="C22" s="107">
        <v>5</v>
      </c>
      <c r="D22" s="61" t="s">
        <v>24</v>
      </c>
      <c r="E22" s="61">
        <v>405</v>
      </c>
      <c r="F22" s="107">
        <f t="shared" si="1"/>
        <v>445.50000000000006</v>
      </c>
      <c r="G22" s="61">
        <f t="shared" si="8"/>
        <v>21000</v>
      </c>
      <c r="H22" s="62">
        <f t="shared" si="3"/>
        <v>8505000</v>
      </c>
      <c r="I22" s="62">
        <f t="shared" si="4"/>
        <v>9015300</v>
      </c>
      <c r="J22" s="63">
        <f t="shared" si="5"/>
        <v>19000</v>
      </c>
      <c r="K22" s="64">
        <f t="shared" si="6"/>
        <v>1158300.0000000002</v>
      </c>
    </row>
    <row r="23" spans="1:13" x14ac:dyDescent="0.25">
      <c r="A23" s="115">
        <v>22</v>
      </c>
      <c r="B23" s="107">
        <v>502</v>
      </c>
      <c r="C23" s="107">
        <v>5</v>
      </c>
      <c r="D23" s="61" t="s">
        <v>24</v>
      </c>
      <c r="E23" s="61">
        <v>405</v>
      </c>
      <c r="F23" s="107">
        <f t="shared" si="1"/>
        <v>445.50000000000006</v>
      </c>
      <c r="G23" s="61">
        <f t="shared" si="7"/>
        <v>21000</v>
      </c>
      <c r="H23" s="62">
        <f t="shared" si="3"/>
        <v>8505000</v>
      </c>
      <c r="I23" s="62">
        <f t="shared" si="4"/>
        <v>9015300</v>
      </c>
      <c r="J23" s="63">
        <f t="shared" si="5"/>
        <v>19000</v>
      </c>
      <c r="K23" s="64">
        <f t="shared" si="6"/>
        <v>1158300.0000000002</v>
      </c>
      <c r="M23" s="3"/>
    </row>
    <row r="24" spans="1:13" x14ac:dyDescent="0.25">
      <c r="A24" s="115">
        <v>23</v>
      </c>
      <c r="B24" s="107">
        <v>503</v>
      </c>
      <c r="C24" s="107">
        <v>5</v>
      </c>
      <c r="D24" s="61" t="s">
        <v>24</v>
      </c>
      <c r="E24" s="61">
        <v>404</v>
      </c>
      <c r="F24" s="107">
        <f t="shared" si="1"/>
        <v>444.40000000000003</v>
      </c>
      <c r="G24" s="61">
        <f>G23+50</f>
        <v>21050</v>
      </c>
      <c r="H24" s="62">
        <f t="shared" si="3"/>
        <v>8504200</v>
      </c>
      <c r="I24" s="62">
        <f t="shared" si="4"/>
        <v>9014452</v>
      </c>
      <c r="J24" s="63">
        <f t="shared" si="5"/>
        <v>19000</v>
      </c>
      <c r="K24" s="64">
        <f t="shared" si="6"/>
        <v>1155440</v>
      </c>
    </row>
    <row r="25" spans="1:13" x14ac:dyDescent="0.25">
      <c r="A25" s="115">
        <v>24</v>
      </c>
      <c r="B25" s="107">
        <v>504</v>
      </c>
      <c r="C25" s="107">
        <v>5</v>
      </c>
      <c r="D25" s="61" t="s">
        <v>24</v>
      </c>
      <c r="E25" s="61">
        <v>404</v>
      </c>
      <c r="F25" s="107">
        <f t="shared" si="1"/>
        <v>444.40000000000003</v>
      </c>
      <c r="G25" s="61">
        <f t="shared" si="7"/>
        <v>21050</v>
      </c>
      <c r="H25" s="62">
        <f t="shared" si="3"/>
        <v>8504200</v>
      </c>
      <c r="I25" s="62">
        <f t="shared" si="4"/>
        <v>9014452</v>
      </c>
      <c r="J25" s="63">
        <f t="shared" si="5"/>
        <v>19000</v>
      </c>
      <c r="K25" s="64">
        <f t="shared" si="6"/>
        <v>1155440</v>
      </c>
    </row>
    <row r="26" spans="1:13" x14ac:dyDescent="0.25">
      <c r="A26" s="115">
        <v>25</v>
      </c>
      <c r="B26" s="107">
        <v>505</v>
      </c>
      <c r="C26" s="107">
        <v>5</v>
      </c>
      <c r="D26" s="61" t="s">
        <v>18</v>
      </c>
      <c r="E26" s="61">
        <v>599</v>
      </c>
      <c r="F26" s="107">
        <f t="shared" si="1"/>
        <v>658.90000000000009</v>
      </c>
      <c r="G26" s="61">
        <f t="shared" si="7"/>
        <v>21050</v>
      </c>
      <c r="H26" s="62">
        <f t="shared" si="3"/>
        <v>12608950</v>
      </c>
      <c r="I26" s="62">
        <f t="shared" si="4"/>
        <v>13365487</v>
      </c>
      <c r="J26" s="63">
        <f t="shared" si="5"/>
        <v>28000</v>
      </c>
      <c r="K26" s="64">
        <f t="shared" si="6"/>
        <v>1713140.0000000002</v>
      </c>
    </row>
    <row r="27" spans="1:13" x14ac:dyDescent="0.25">
      <c r="A27" s="115">
        <v>26</v>
      </c>
      <c r="B27" s="107">
        <v>506</v>
      </c>
      <c r="C27" s="107">
        <v>5</v>
      </c>
      <c r="D27" s="61" t="s">
        <v>14</v>
      </c>
      <c r="E27" s="61">
        <v>832</v>
      </c>
      <c r="F27" s="107">
        <f t="shared" si="1"/>
        <v>915.2</v>
      </c>
      <c r="G27" s="61">
        <f t="shared" si="7"/>
        <v>21050</v>
      </c>
      <c r="H27" s="62">
        <f t="shared" si="3"/>
        <v>17513600</v>
      </c>
      <c r="I27" s="62">
        <f t="shared" si="4"/>
        <v>18564416</v>
      </c>
      <c r="J27" s="63">
        <f t="shared" si="5"/>
        <v>38500</v>
      </c>
      <c r="K27" s="64">
        <f t="shared" si="6"/>
        <v>2379520</v>
      </c>
    </row>
    <row r="28" spans="1:13" x14ac:dyDescent="0.25">
      <c r="A28" s="115">
        <v>27</v>
      </c>
      <c r="B28" s="107">
        <v>507</v>
      </c>
      <c r="C28" s="107">
        <v>5</v>
      </c>
      <c r="D28" s="61" t="s">
        <v>24</v>
      </c>
      <c r="E28" s="61">
        <v>404</v>
      </c>
      <c r="F28" s="107">
        <f t="shared" si="1"/>
        <v>444.40000000000003</v>
      </c>
      <c r="G28" s="61">
        <f t="shared" si="7"/>
        <v>21050</v>
      </c>
      <c r="H28" s="62">
        <f t="shared" si="3"/>
        <v>8504200</v>
      </c>
      <c r="I28" s="62">
        <f t="shared" si="4"/>
        <v>9014452</v>
      </c>
      <c r="J28" s="63">
        <f t="shared" si="5"/>
        <v>19000</v>
      </c>
      <c r="K28" s="64">
        <f t="shared" si="6"/>
        <v>1155440</v>
      </c>
    </row>
    <row r="29" spans="1:13" x14ac:dyDescent="0.25">
      <c r="A29" s="115">
        <v>28</v>
      </c>
      <c r="B29" s="107">
        <v>508</v>
      </c>
      <c r="C29" s="107">
        <v>5</v>
      </c>
      <c r="D29" s="61" t="s">
        <v>24</v>
      </c>
      <c r="E29" s="61">
        <v>404</v>
      </c>
      <c r="F29" s="107">
        <f t="shared" si="1"/>
        <v>444.40000000000003</v>
      </c>
      <c r="G29" s="61">
        <f t="shared" si="7"/>
        <v>21050</v>
      </c>
      <c r="H29" s="62">
        <f t="shared" si="3"/>
        <v>8504200</v>
      </c>
      <c r="I29" s="62">
        <f t="shared" si="4"/>
        <v>9014452</v>
      </c>
      <c r="J29" s="63">
        <f t="shared" si="5"/>
        <v>19000</v>
      </c>
      <c r="K29" s="64">
        <f t="shared" si="6"/>
        <v>1155440</v>
      </c>
    </row>
    <row r="30" spans="1:13" x14ac:dyDescent="0.25">
      <c r="A30" s="115">
        <v>29</v>
      </c>
      <c r="B30" s="107">
        <v>509</v>
      </c>
      <c r="C30" s="107">
        <v>5</v>
      </c>
      <c r="D30" s="61" t="s">
        <v>18</v>
      </c>
      <c r="E30" s="61">
        <v>612</v>
      </c>
      <c r="F30" s="107">
        <f t="shared" si="1"/>
        <v>673.2</v>
      </c>
      <c r="G30" s="61">
        <f>G29+50</f>
        <v>21100</v>
      </c>
      <c r="H30" s="62">
        <f t="shared" si="3"/>
        <v>12913200</v>
      </c>
      <c r="I30" s="62">
        <f t="shared" si="4"/>
        <v>13687992</v>
      </c>
      <c r="J30" s="63">
        <f t="shared" si="5"/>
        <v>28500</v>
      </c>
      <c r="K30" s="64">
        <f t="shared" si="6"/>
        <v>1750320.0000000002</v>
      </c>
    </row>
    <row r="31" spans="1:13" x14ac:dyDescent="0.25">
      <c r="A31" s="115">
        <v>30</v>
      </c>
      <c r="B31" s="107">
        <v>510</v>
      </c>
      <c r="C31" s="107">
        <v>5</v>
      </c>
      <c r="D31" s="61" t="s">
        <v>18</v>
      </c>
      <c r="E31" s="61">
        <v>612</v>
      </c>
      <c r="F31" s="107">
        <f t="shared" si="1"/>
        <v>673.2</v>
      </c>
      <c r="G31" s="61">
        <f t="shared" si="7"/>
        <v>21100</v>
      </c>
      <c r="H31" s="62">
        <f t="shared" si="3"/>
        <v>12913200</v>
      </c>
      <c r="I31" s="62">
        <f t="shared" si="4"/>
        <v>13687992</v>
      </c>
      <c r="J31" s="63">
        <f t="shared" si="5"/>
        <v>28500</v>
      </c>
      <c r="K31" s="64">
        <f t="shared" si="6"/>
        <v>1750320.0000000002</v>
      </c>
    </row>
    <row r="32" spans="1:13" x14ac:dyDescent="0.25">
      <c r="A32" s="115">
        <v>31</v>
      </c>
      <c r="B32" s="107">
        <v>601</v>
      </c>
      <c r="C32" s="107">
        <v>6</v>
      </c>
      <c r="D32" s="61" t="s">
        <v>24</v>
      </c>
      <c r="E32" s="61">
        <v>405</v>
      </c>
      <c r="F32" s="107">
        <f t="shared" si="1"/>
        <v>445.50000000000006</v>
      </c>
      <c r="G32" s="61">
        <f t="shared" si="7"/>
        <v>21100</v>
      </c>
      <c r="H32" s="62">
        <f t="shared" si="3"/>
        <v>8545500</v>
      </c>
      <c r="I32" s="62">
        <f t="shared" si="4"/>
        <v>9058230</v>
      </c>
      <c r="J32" s="63">
        <f t="shared" si="5"/>
        <v>19000</v>
      </c>
      <c r="K32" s="64">
        <f t="shared" si="6"/>
        <v>1158300.0000000002</v>
      </c>
    </row>
    <row r="33" spans="1:11" x14ac:dyDescent="0.25">
      <c r="A33" s="115">
        <v>32</v>
      </c>
      <c r="B33" s="107">
        <v>602</v>
      </c>
      <c r="C33" s="107">
        <v>6</v>
      </c>
      <c r="D33" s="61" t="s">
        <v>24</v>
      </c>
      <c r="E33" s="61">
        <v>405</v>
      </c>
      <c r="F33" s="107">
        <f t="shared" si="1"/>
        <v>445.50000000000006</v>
      </c>
      <c r="G33" s="61">
        <f t="shared" si="7"/>
        <v>21100</v>
      </c>
      <c r="H33" s="62">
        <f t="shared" si="3"/>
        <v>8545500</v>
      </c>
      <c r="I33" s="62">
        <f t="shared" si="4"/>
        <v>9058230</v>
      </c>
      <c r="J33" s="63">
        <f t="shared" si="5"/>
        <v>19000</v>
      </c>
      <c r="K33" s="64">
        <f t="shared" si="6"/>
        <v>1158300.0000000002</v>
      </c>
    </row>
    <row r="34" spans="1:11" x14ac:dyDescent="0.25">
      <c r="A34" s="115">
        <v>33</v>
      </c>
      <c r="B34" s="107">
        <v>603</v>
      </c>
      <c r="C34" s="107">
        <v>6</v>
      </c>
      <c r="D34" s="61" t="s">
        <v>24</v>
      </c>
      <c r="E34" s="61">
        <v>404</v>
      </c>
      <c r="F34" s="107">
        <f t="shared" si="1"/>
        <v>444.40000000000003</v>
      </c>
      <c r="G34" s="61">
        <f t="shared" si="7"/>
        <v>21100</v>
      </c>
      <c r="H34" s="62">
        <f t="shared" si="3"/>
        <v>8524400</v>
      </c>
      <c r="I34" s="62">
        <f t="shared" si="4"/>
        <v>9035864</v>
      </c>
      <c r="J34" s="63">
        <f t="shared" si="5"/>
        <v>19000</v>
      </c>
      <c r="K34" s="64">
        <f t="shared" si="6"/>
        <v>1155440</v>
      </c>
    </row>
    <row r="35" spans="1:11" x14ac:dyDescent="0.25">
      <c r="A35" s="115">
        <v>34</v>
      </c>
      <c r="B35" s="107">
        <v>604</v>
      </c>
      <c r="C35" s="107">
        <v>6</v>
      </c>
      <c r="D35" s="61" t="s">
        <v>24</v>
      </c>
      <c r="E35" s="61">
        <v>404</v>
      </c>
      <c r="F35" s="107">
        <f t="shared" si="1"/>
        <v>444.40000000000003</v>
      </c>
      <c r="G35" s="61">
        <f t="shared" si="7"/>
        <v>21100</v>
      </c>
      <c r="H35" s="62">
        <f t="shared" si="3"/>
        <v>8524400</v>
      </c>
      <c r="I35" s="62">
        <f t="shared" si="4"/>
        <v>9035864</v>
      </c>
      <c r="J35" s="63">
        <f t="shared" si="5"/>
        <v>19000</v>
      </c>
      <c r="K35" s="64">
        <f t="shared" si="6"/>
        <v>1155440</v>
      </c>
    </row>
    <row r="36" spans="1:11" x14ac:dyDescent="0.25">
      <c r="A36" s="115">
        <v>35</v>
      </c>
      <c r="B36" s="107">
        <v>605</v>
      </c>
      <c r="C36" s="107">
        <v>6</v>
      </c>
      <c r="D36" s="61" t="s">
        <v>18</v>
      </c>
      <c r="E36" s="61">
        <v>599</v>
      </c>
      <c r="F36" s="107">
        <f t="shared" si="1"/>
        <v>658.90000000000009</v>
      </c>
      <c r="G36" s="61">
        <f>G35+50</f>
        <v>21150</v>
      </c>
      <c r="H36" s="62">
        <f t="shared" si="3"/>
        <v>12668850</v>
      </c>
      <c r="I36" s="62">
        <f t="shared" si="4"/>
        <v>13428981</v>
      </c>
      <c r="J36" s="63">
        <f t="shared" si="5"/>
        <v>28000</v>
      </c>
      <c r="K36" s="64">
        <f t="shared" si="6"/>
        <v>1713140.0000000002</v>
      </c>
    </row>
    <row r="37" spans="1:11" x14ac:dyDescent="0.25">
      <c r="A37" s="115">
        <v>36</v>
      </c>
      <c r="B37" s="107">
        <v>606</v>
      </c>
      <c r="C37" s="107">
        <v>6</v>
      </c>
      <c r="D37" s="61" t="s">
        <v>14</v>
      </c>
      <c r="E37" s="61">
        <v>832</v>
      </c>
      <c r="F37" s="107">
        <f t="shared" si="1"/>
        <v>915.2</v>
      </c>
      <c r="G37" s="61">
        <f t="shared" si="7"/>
        <v>21150</v>
      </c>
      <c r="H37" s="62">
        <f t="shared" si="3"/>
        <v>17596800</v>
      </c>
      <c r="I37" s="62">
        <f t="shared" si="4"/>
        <v>18652608</v>
      </c>
      <c r="J37" s="63">
        <f t="shared" si="5"/>
        <v>39000</v>
      </c>
      <c r="K37" s="64">
        <f t="shared" si="6"/>
        <v>2379520</v>
      </c>
    </row>
    <row r="38" spans="1:11" x14ac:dyDescent="0.25">
      <c r="A38" s="115">
        <v>37</v>
      </c>
      <c r="B38" s="107">
        <v>607</v>
      </c>
      <c r="C38" s="107">
        <v>6</v>
      </c>
      <c r="D38" s="61" t="s">
        <v>24</v>
      </c>
      <c r="E38" s="61">
        <v>404</v>
      </c>
      <c r="F38" s="107">
        <f t="shared" si="1"/>
        <v>444.40000000000003</v>
      </c>
      <c r="G38" s="61">
        <f t="shared" si="7"/>
        <v>21150</v>
      </c>
      <c r="H38" s="62">
        <f t="shared" si="3"/>
        <v>8544600</v>
      </c>
      <c r="I38" s="62">
        <f t="shared" si="4"/>
        <v>9057276</v>
      </c>
      <c r="J38" s="63">
        <f t="shared" si="5"/>
        <v>19000</v>
      </c>
      <c r="K38" s="64">
        <f t="shared" si="6"/>
        <v>1155440</v>
      </c>
    </row>
    <row r="39" spans="1:11" x14ac:dyDescent="0.25">
      <c r="A39" s="115">
        <v>38</v>
      </c>
      <c r="B39" s="107">
        <v>608</v>
      </c>
      <c r="C39" s="107">
        <v>6</v>
      </c>
      <c r="D39" s="61" t="s">
        <v>24</v>
      </c>
      <c r="E39" s="61">
        <v>404</v>
      </c>
      <c r="F39" s="107">
        <f t="shared" si="1"/>
        <v>444.40000000000003</v>
      </c>
      <c r="G39" s="61">
        <f t="shared" si="7"/>
        <v>21150</v>
      </c>
      <c r="H39" s="62">
        <f t="shared" si="3"/>
        <v>8544600</v>
      </c>
      <c r="I39" s="62">
        <f t="shared" si="4"/>
        <v>9057276</v>
      </c>
      <c r="J39" s="63">
        <f t="shared" si="5"/>
        <v>19000</v>
      </c>
      <c r="K39" s="64">
        <f t="shared" si="6"/>
        <v>1155440</v>
      </c>
    </row>
    <row r="40" spans="1:11" x14ac:dyDescent="0.25">
      <c r="A40" s="115">
        <v>39</v>
      </c>
      <c r="B40" s="107">
        <v>609</v>
      </c>
      <c r="C40" s="107">
        <v>6</v>
      </c>
      <c r="D40" s="61" t="s">
        <v>18</v>
      </c>
      <c r="E40" s="61">
        <v>612</v>
      </c>
      <c r="F40" s="107">
        <f t="shared" si="1"/>
        <v>673.2</v>
      </c>
      <c r="G40" s="61">
        <f t="shared" si="7"/>
        <v>21150</v>
      </c>
      <c r="H40" s="62">
        <f t="shared" si="3"/>
        <v>12943800</v>
      </c>
      <c r="I40" s="62">
        <f t="shared" si="4"/>
        <v>13720428</v>
      </c>
      <c r="J40" s="63">
        <f t="shared" si="5"/>
        <v>28500</v>
      </c>
      <c r="K40" s="64">
        <f t="shared" si="6"/>
        <v>1750320.0000000002</v>
      </c>
    </row>
    <row r="41" spans="1:11" x14ac:dyDescent="0.25">
      <c r="A41" s="115">
        <v>40</v>
      </c>
      <c r="B41" s="107">
        <v>610</v>
      </c>
      <c r="C41" s="107">
        <v>6</v>
      </c>
      <c r="D41" s="61" t="s">
        <v>18</v>
      </c>
      <c r="E41" s="61">
        <v>612</v>
      </c>
      <c r="F41" s="107">
        <f t="shared" si="1"/>
        <v>673.2</v>
      </c>
      <c r="G41" s="61">
        <f>G40+50</f>
        <v>21200</v>
      </c>
      <c r="H41" s="62">
        <f t="shared" si="3"/>
        <v>12974400</v>
      </c>
      <c r="I41" s="62">
        <f t="shared" si="4"/>
        <v>13752864</v>
      </c>
      <c r="J41" s="63">
        <f t="shared" si="5"/>
        <v>28500</v>
      </c>
      <c r="K41" s="64">
        <f t="shared" si="6"/>
        <v>1750320.0000000002</v>
      </c>
    </row>
    <row r="42" spans="1:11" x14ac:dyDescent="0.25">
      <c r="A42" s="115">
        <v>41</v>
      </c>
      <c r="B42" s="107">
        <v>701</v>
      </c>
      <c r="C42" s="107">
        <v>7</v>
      </c>
      <c r="D42" s="61" t="s">
        <v>24</v>
      </c>
      <c r="E42" s="61">
        <v>405</v>
      </c>
      <c r="F42" s="107">
        <f t="shared" si="1"/>
        <v>445.50000000000006</v>
      </c>
      <c r="G42" s="61">
        <f t="shared" ref="G42:G51" si="9">G41+50</f>
        <v>21250</v>
      </c>
      <c r="H42" s="62">
        <f t="shared" si="3"/>
        <v>8606250</v>
      </c>
      <c r="I42" s="62">
        <f t="shared" si="4"/>
        <v>9122625</v>
      </c>
      <c r="J42" s="63">
        <f t="shared" si="5"/>
        <v>19000</v>
      </c>
      <c r="K42" s="64">
        <f t="shared" si="6"/>
        <v>1158300.0000000002</v>
      </c>
    </row>
    <row r="43" spans="1:11" x14ac:dyDescent="0.25">
      <c r="A43" s="115">
        <v>42</v>
      </c>
      <c r="B43" s="107">
        <v>702</v>
      </c>
      <c r="C43" s="107">
        <v>7</v>
      </c>
      <c r="D43" s="61" t="s">
        <v>24</v>
      </c>
      <c r="E43" s="61">
        <v>405</v>
      </c>
      <c r="F43" s="107">
        <f t="shared" si="1"/>
        <v>445.50000000000006</v>
      </c>
      <c r="G43" s="61">
        <f t="shared" si="9"/>
        <v>21300</v>
      </c>
      <c r="H43" s="62">
        <f t="shared" si="3"/>
        <v>8626500</v>
      </c>
      <c r="I43" s="62">
        <f t="shared" si="4"/>
        <v>9144090</v>
      </c>
      <c r="J43" s="63">
        <f t="shared" si="5"/>
        <v>19000</v>
      </c>
      <c r="K43" s="64">
        <f t="shared" si="6"/>
        <v>1158300.0000000002</v>
      </c>
    </row>
    <row r="44" spans="1:11" x14ac:dyDescent="0.25">
      <c r="A44" s="115">
        <v>43</v>
      </c>
      <c r="B44" s="107">
        <v>703</v>
      </c>
      <c r="C44" s="107">
        <v>7</v>
      </c>
      <c r="D44" s="61" t="s">
        <v>24</v>
      </c>
      <c r="E44" s="61">
        <v>404</v>
      </c>
      <c r="F44" s="107">
        <f t="shared" si="1"/>
        <v>444.40000000000003</v>
      </c>
      <c r="G44" s="61">
        <f t="shared" si="9"/>
        <v>21350</v>
      </c>
      <c r="H44" s="62">
        <f t="shared" si="3"/>
        <v>8625400</v>
      </c>
      <c r="I44" s="62">
        <f t="shared" si="4"/>
        <v>9142924</v>
      </c>
      <c r="J44" s="63">
        <f t="shared" si="5"/>
        <v>19000</v>
      </c>
      <c r="K44" s="64">
        <f t="shared" si="6"/>
        <v>1155440</v>
      </c>
    </row>
    <row r="45" spans="1:11" x14ac:dyDescent="0.25">
      <c r="A45" s="115">
        <v>44</v>
      </c>
      <c r="B45" s="107">
        <v>704</v>
      </c>
      <c r="C45" s="107">
        <v>7</v>
      </c>
      <c r="D45" s="61" t="s">
        <v>24</v>
      </c>
      <c r="E45" s="61">
        <v>404</v>
      </c>
      <c r="F45" s="107">
        <f t="shared" si="1"/>
        <v>444.40000000000003</v>
      </c>
      <c r="G45" s="61">
        <f t="shared" si="9"/>
        <v>21400</v>
      </c>
      <c r="H45" s="62">
        <f t="shared" si="3"/>
        <v>8645600</v>
      </c>
      <c r="I45" s="62">
        <f t="shared" si="4"/>
        <v>9164336</v>
      </c>
      <c r="J45" s="63">
        <f t="shared" si="5"/>
        <v>19000</v>
      </c>
      <c r="K45" s="64">
        <f t="shared" si="6"/>
        <v>1155440</v>
      </c>
    </row>
    <row r="46" spans="1:11" x14ac:dyDescent="0.25">
      <c r="A46" s="115">
        <v>45</v>
      </c>
      <c r="B46" s="107">
        <v>705</v>
      </c>
      <c r="C46" s="107">
        <v>7</v>
      </c>
      <c r="D46" s="61" t="s">
        <v>18</v>
      </c>
      <c r="E46" s="61">
        <v>599</v>
      </c>
      <c r="F46" s="107">
        <f t="shared" si="1"/>
        <v>658.90000000000009</v>
      </c>
      <c r="G46" s="61">
        <f t="shared" si="9"/>
        <v>21450</v>
      </c>
      <c r="H46" s="62">
        <f t="shared" si="3"/>
        <v>12848550</v>
      </c>
      <c r="I46" s="62">
        <f t="shared" si="4"/>
        <v>13619463</v>
      </c>
      <c r="J46" s="63">
        <f t="shared" si="5"/>
        <v>28500</v>
      </c>
      <c r="K46" s="64">
        <f t="shared" si="6"/>
        <v>1713140.0000000002</v>
      </c>
    </row>
    <row r="47" spans="1:11" x14ac:dyDescent="0.25">
      <c r="A47" s="115">
        <v>46</v>
      </c>
      <c r="B47" s="107">
        <v>706</v>
      </c>
      <c r="C47" s="107">
        <v>7</v>
      </c>
      <c r="D47" s="61" t="s">
        <v>14</v>
      </c>
      <c r="E47" s="61">
        <v>832</v>
      </c>
      <c r="F47" s="107">
        <f t="shared" si="1"/>
        <v>915.2</v>
      </c>
      <c r="G47" s="61">
        <f t="shared" si="9"/>
        <v>21500</v>
      </c>
      <c r="H47" s="62">
        <f t="shared" si="3"/>
        <v>17888000</v>
      </c>
      <c r="I47" s="62">
        <f t="shared" si="4"/>
        <v>18961280</v>
      </c>
      <c r="J47" s="63">
        <f t="shared" si="5"/>
        <v>39500</v>
      </c>
      <c r="K47" s="64">
        <f t="shared" si="6"/>
        <v>2379520</v>
      </c>
    </row>
    <row r="48" spans="1:11" x14ac:dyDescent="0.25">
      <c r="A48" s="115">
        <v>47</v>
      </c>
      <c r="B48" s="107">
        <v>707</v>
      </c>
      <c r="C48" s="107">
        <v>7</v>
      </c>
      <c r="D48" s="61" t="s">
        <v>24</v>
      </c>
      <c r="E48" s="61">
        <v>404</v>
      </c>
      <c r="F48" s="107">
        <f t="shared" si="1"/>
        <v>444.40000000000003</v>
      </c>
      <c r="G48" s="61">
        <f t="shared" si="9"/>
        <v>21550</v>
      </c>
      <c r="H48" s="62">
        <f t="shared" si="3"/>
        <v>8706200</v>
      </c>
      <c r="I48" s="62">
        <f t="shared" si="4"/>
        <v>9228572</v>
      </c>
      <c r="J48" s="63">
        <f t="shared" si="5"/>
        <v>19000</v>
      </c>
      <c r="K48" s="64">
        <f t="shared" si="6"/>
        <v>1155440</v>
      </c>
    </row>
    <row r="49" spans="1:11" x14ac:dyDescent="0.25">
      <c r="A49" s="115">
        <v>48</v>
      </c>
      <c r="B49" s="107">
        <v>708</v>
      </c>
      <c r="C49" s="107">
        <v>7</v>
      </c>
      <c r="D49" s="61" t="s">
        <v>24</v>
      </c>
      <c r="E49" s="61">
        <v>404</v>
      </c>
      <c r="F49" s="107">
        <f t="shared" si="1"/>
        <v>444.40000000000003</v>
      </c>
      <c r="G49" s="61">
        <f t="shared" si="9"/>
        <v>21600</v>
      </c>
      <c r="H49" s="62">
        <f t="shared" si="3"/>
        <v>8726400</v>
      </c>
      <c r="I49" s="62">
        <f t="shared" si="4"/>
        <v>9249984</v>
      </c>
      <c r="J49" s="63">
        <f t="shared" si="5"/>
        <v>19500</v>
      </c>
      <c r="K49" s="64">
        <f t="shared" si="6"/>
        <v>1155440</v>
      </c>
    </row>
    <row r="50" spans="1:11" x14ac:dyDescent="0.25">
      <c r="A50" s="115">
        <v>49</v>
      </c>
      <c r="B50" s="107">
        <v>709</v>
      </c>
      <c r="C50" s="107">
        <v>7</v>
      </c>
      <c r="D50" s="61" t="s">
        <v>18</v>
      </c>
      <c r="E50" s="61">
        <v>612</v>
      </c>
      <c r="F50" s="107">
        <f t="shared" si="1"/>
        <v>673.2</v>
      </c>
      <c r="G50" s="61">
        <f t="shared" si="9"/>
        <v>21650</v>
      </c>
      <c r="H50" s="62">
        <f t="shared" si="3"/>
        <v>13249800</v>
      </c>
      <c r="I50" s="62">
        <f t="shared" si="4"/>
        <v>14044788</v>
      </c>
      <c r="J50" s="63">
        <f t="shared" si="5"/>
        <v>29500</v>
      </c>
      <c r="K50" s="64">
        <f t="shared" si="6"/>
        <v>1750320.0000000002</v>
      </c>
    </row>
    <row r="51" spans="1:11" x14ac:dyDescent="0.25">
      <c r="A51" s="115">
        <v>50</v>
      </c>
      <c r="B51" s="107">
        <v>710</v>
      </c>
      <c r="C51" s="107">
        <v>7</v>
      </c>
      <c r="D51" s="61" t="s">
        <v>18</v>
      </c>
      <c r="E51" s="61">
        <v>612</v>
      </c>
      <c r="F51" s="107">
        <f t="shared" si="1"/>
        <v>673.2</v>
      </c>
      <c r="G51" s="61">
        <f t="shared" si="9"/>
        <v>21700</v>
      </c>
      <c r="H51" s="62">
        <f t="shared" si="3"/>
        <v>13280400</v>
      </c>
      <c r="I51" s="62">
        <f t="shared" si="4"/>
        <v>14077224</v>
      </c>
      <c r="J51" s="63">
        <f t="shared" si="5"/>
        <v>29500</v>
      </c>
      <c r="K51" s="64">
        <f t="shared" si="6"/>
        <v>1750320.0000000002</v>
      </c>
    </row>
    <row r="52" spans="1:11" x14ac:dyDescent="0.25">
      <c r="A52" s="115">
        <v>51</v>
      </c>
      <c r="B52" s="107">
        <v>804</v>
      </c>
      <c r="C52" s="107">
        <v>8</v>
      </c>
      <c r="D52" s="61" t="s">
        <v>24</v>
      </c>
      <c r="E52" s="61">
        <v>404</v>
      </c>
      <c r="F52" s="107">
        <f t="shared" si="1"/>
        <v>444.40000000000003</v>
      </c>
      <c r="G52" s="61" t="e">
        <f>#REF!+50</f>
        <v>#REF!</v>
      </c>
      <c r="H52" s="62" t="e">
        <f t="shared" si="3"/>
        <v>#REF!</v>
      </c>
      <c r="I52" s="62" t="e">
        <f t="shared" si="4"/>
        <v>#REF!</v>
      </c>
      <c r="J52" s="63" t="e">
        <f t="shared" si="5"/>
        <v>#REF!</v>
      </c>
      <c r="K52" s="64">
        <f t="shared" si="6"/>
        <v>1155440</v>
      </c>
    </row>
    <row r="53" spans="1:11" x14ac:dyDescent="0.25">
      <c r="A53" s="115">
        <v>52</v>
      </c>
      <c r="B53" s="107">
        <v>805</v>
      </c>
      <c r="C53" s="107">
        <v>8</v>
      </c>
      <c r="D53" s="61" t="s">
        <v>18</v>
      </c>
      <c r="E53" s="61">
        <v>599</v>
      </c>
      <c r="F53" s="107">
        <f t="shared" si="1"/>
        <v>658.90000000000009</v>
      </c>
      <c r="G53" s="61" t="e">
        <f>G52</f>
        <v>#REF!</v>
      </c>
      <c r="H53" s="62" t="e">
        <f t="shared" si="3"/>
        <v>#REF!</v>
      </c>
      <c r="I53" s="62" t="e">
        <f t="shared" si="4"/>
        <v>#REF!</v>
      </c>
      <c r="J53" s="63" t="e">
        <f t="shared" si="5"/>
        <v>#REF!</v>
      </c>
      <c r="K53" s="64">
        <f t="shared" si="6"/>
        <v>1713140.0000000002</v>
      </c>
    </row>
    <row r="54" spans="1:11" x14ac:dyDescent="0.25">
      <c r="A54" s="115">
        <v>53</v>
      </c>
      <c r="B54" s="107">
        <v>806</v>
      </c>
      <c r="C54" s="107">
        <v>8</v>
      </c>
      <c r="D54" s="61" t="s">
        <v>14</v>
      </c>
      <c r="E54" s="61">
        <v>832</v>
      </c>
      <c r="F54" s="107">
        <f t="shared" si="1"/>
        <v>915.2</v>
      </c>
      <c r="G54" s="66"/>
      <c r="H54" s="67"/>
      <c r="I54" s="67"/>
      <c r="J54" s="63"/>
      <c r="K54" s="68"/>
    </row>
    <row r="55" spans="1:11" x14ac:dyDescent="0.25">
      <c r="A55" s="115">
        <v>54</v>
      </c>
      <c r="B55" s="107">
        <v>807</v>
      </c>
      <c r="C55" s="107">
        <v>8</v>
      </c>
      <c r="D55" s="61" t="s">
        <v>24</v>
      </c>
      <c r="E55" s="61">
        <v>404</v>
      </c>
      <c r="F55" s="107">
        <f t="shared" si="1"/>
        <v>444.40000000000003</v>
      </c>
      <c r="G55" s="61"/>
      <c r="H55" s="61"/>
      <c r="I55" s="61"/>
      <c r="J55" s="61"/>
      <c r="K55" s="61"/>
    </row>
    <row r="56" spans="1:11" x14ac:dyDescent="0.25">
      <c r="A56" s="115">
        <v>55</v>
      </c>
      <c r="B56" s="107">
        <v>808</v>
      </c>
      <c r="C56" s="107">
        <v>8</v>
      </c>
      <c r="D56" s="61" t="s">
        <v>24</v>
      </c>
      <c r="E56" s="61">
        <v>404</v>
      </c>
      <c r="F56" s="107">
        <f t="shared" si="1"/>
        <v>444.40000000000003</v>
      </c>
      <c r="G56" s="61"/>
      <c r="H56" s="61"/>
      <c r="I56" s="61"/>
      <c r="J56" s="61"/>
      <c r="K56" s="61"/>
    </row>
    <row r="57" spans="1:11" x14ac:dyDescent="0.25">
      <c r="A57" s="115">
        <v>56</v>
      </c>
      <c r="B57" s="107">
        <v>809</v>
      </c>
      <c r="C57" s="107">
        <v>8</v>
      </c>
      <c r="D57" s="61" t="s">
        <v>18</v>
      </c>
      <c r="E57" s="61">
        <v>612</v>
      </c>
      <c r="F57" s="107">
        <f t="shared" si="1"/>
        <v>673.2</v>
      </c>
      <c r="G57" s="61"/>
      <c r="H57" s="61"/>
      <c r="I57" s="61"/>
      <c r="J57" s="61"/>
      <c r="K57" s="61"/>
    </row>
    <row r="58" spans="1:11" x14ac:dyDescent="0.25">
      <c r="A58" s="115">
        <v>57</v>
      </c>
      <c r="B58" s="107">
        <v>810</v>
      </c>
      <c r="C58" s="107">
        <v>8</v>
      </c>
      <c r="D58" s="61" t="s">
        <v>18</v>
      </c>
      <c r="E58" s="61">
        <v>612</v>
      </c>
      <c r="F58" s="107">
        <f t="shared" si="1"/>
        <v>673.2</v>
      </c>
      <c r="G58" s="61"/>
      <c r="H58" s="61"/>
      <c r="I58" s="61"/>
      <c r="J58" s="61"/>
      <c r="K58" s="61"/>
    </row>
    <row r="59" spans="1:11" x14ac:dyDescent="0.25">
      <c r="A59" s="115">
        <v>58</v>
      </c>
      <c r="B59" s="61">
        <v>901</v>
      </c>
      <c r="C59" s="61">
        <v>9</v>
      </c>
      <c r="D59" s="61" t="s">
        <v>24</v>
      </c>
      <c r="E59" s="61">
        <v>405</v>
      </c>
      <c r="F59" s="107">
        <f t="shared" si="1"/>
        <v>445.50000000000006</v>
      </c>
      <c r="G59" s="61"/>
      <c r="H59" s="61"/>
      <c r="I59" s="61"/>
      <c r="J59" s="61"/>
      <c r="K59" s="61"/>
    </row>
    <row r="60" spans="1:11" x14ac:dyDescent="0.25">
      <c r="A60" s="115">
        <v>59</v>
      </c>
      <c r="B60" s="61">
        <v>902</v>
      </c>
      <c r="C60" s="61">
        <v>9</v>
      </c>
      <c r="D60" s="61" t="s">
        <v>24</v>
      </c>
      <c r="E60" s="61">
        <v>405</v>
      </c>
      <c r="F60" s="107">
        <f t="shared" si="1"/>
        <v>445.50000000000006</v>
      </c>
      <c r="G60" s="61"/>
      <c r="H60" s="61"/>
      <c r="I60" s="61"/>
      <c r="J60" s="61"/>
      <c r="K60" s="61"/>
    </row>
    <row r="61" spans="1:11" x14ac:dyDescent="0.25">
      <c r="A61" s="115">
        <v>60</v>
      </c>
      <c r="B61" s="61">
        <v>903</v>
      </c>
      <c r="C61" s="61">
        <v>9</v>
      </c>
      <c r="D61" s="61" t="s">
        <v>24</v>
      </c>
      <c r="E61" s="61">
        <v>404</v>
      </c>
      <c r="F61" s="107">
        <f t="shared" si="1"/>
        <v>444.40000000000003</v>
      </c>
      <c r="G61" s="61"/>
      <c r="H61" s="61"/>
      <c r="I61" s="61"/>
      <c r="J61" s="61"/>
      <c r="K61" s="61"/>
    </row>
    <row r="62" spans="1:11" x14ac:dyDescent="0.25">
      <c r="A62" s="115">
        <v>61</v>
      </c>
      <c r="B62" s="61">
        <v>904</v>
      </c>
      <c r="C62" s="61">
        <v>9</v>
      </c>
      <c r="D62" s="61" t="s">
        <v>24</v>
      </c>
      <c r="E62" s="61">
        <v>404</v>
      </c>
      <c r="F62" s="107">
        <f t="shared" si="1"/>
        <v>444.40000000000003</v>
      </c>
      <c r="G62" s="61"/>
      <c r="H62" s="61"/>
      <c r="I62" s="61"/>
      <c r="J62" s="61"/>
      <c r="K62" s="61"/>
    </row>
    <row r="63" spans="1:11" x14ac:dyDescent="0.25">
      <c r="A63" s="115">
        <v>62</v>
      </c>
      <c r="B63" s="61">
        <v>905</v>
      </c>
      <c r="C63" s="61">
        <v>9</v>
      </c>
      <c r="D63" s="61" t="s">
        <v>18</v>
      </c>
      <c r="E63" s="61">
        <v>599</v>
      </c>
      <c r="F63" s="107">
        <f t="shared" si="1"/>
        <v>658.90000000000009</v>
      </c>
      <c r="G63" s="61"/>
      <c r="H63" s="61"/>
      <c r="I63" s="61"/>
      <c r="J63" s="61"/>
      <c r="K63" s="61"/>
    </row>
    <row r="64" spans="1:11" x14ac:dyDescent="0.25">
      <c r="A64" s="115">
        <v>63</v>
      </c>
      <c r="B64" s="61">
        <v>906</v>
      </c>
      <c r="C64" s="61">
        <v>9</v>
      </c>
      <c r="D64" s="61" t="s">
        <v>14</v>
      </c>
      <c r="E64" s="61">
        <v>832</v>
      </c>
      <c r="F64" s="107">
        <f t="shared" si="1"/>
        <v>915.2</v>
      </c>
      <c r="G64" s="61"/>
      <c r="H64" s="61"/>
      <c r="I64" s="61"/>
      <c r="J64" s="61"/>
      <c r="K64" s="61"/>
    </row>
    <row r="65" spans="1:11" x14ac:dyDescent="0.25">
      <c r="A65" s="115">
        <v>64</v>
      </c>
      <c r="B65" s="61">
        <v>907</v>
      </c>
      <c r="C65" s="61">
        <v>9</v>
      </c>
      <c r="D65" s="61" t="s">
        <v>24</v>
      </c>
      <c r="E65" s="61">
        <v>404</v>
      </c>
      <c r="F65" s="107">
        <f t="shared" si="1"/>
        <v>444.40000000000003</v>
      </c>
      <c r="G65" s="61"/>
      <c r="H65" s="61"/>
      <c r="I65" s="61"/>
      <c r="J65" s="61"/>
      <c r="K65" s="61"/>
    </row>
    <row r="66" spans="1:11" x14ac:dyDescent="0.25">
      <c r="A66" s="115">
        <v>65</v>
      </c>
      <c r="B66" s="61">
        <v>908</v>
      </c>
      <c r="C66" s="61">
        <v>9</v>
      </c>
      <c r="D66" s="61" t="s">
        <v>24</v>
      </c>
      <c r="E66" s="61">
        <v>404</v>
      </c>
      <c r="F66" s="107">
        <f t="shared" si="1"/>
        <v>444.40000000000003</v>
      </c>
      <c r="G66" s="61"/>
      <c r="H66" s="61"/>
      <c r="I66" s="61"/>
      <c r="J66" s="61"/>
      <c r="K66" s="61"/>
    </row>
    <row r="67" spans="1:11" x14ac:dyDescent="0.25">
      <c r="A67" s="115">
        <v>66</v>
      </c>
      <c r="B67" s="61">
        <v>909</v>
      </c>
      <c r="C67" s="61">
        <v>9</v>
      </c>
      <c r="D67" s="61" t="s">
        <v>18</v>
      </c>
      <c r="E67" s="61">
        <v>612</v>
      </c>
      <c r="F67" s="107">
        <f t="shared" ref="F67:F130" si="10">E67*1.1</f>
        <v>673.2</v>
      </c>
      <c r="G67" s="61"/>
      <c r="H67" s="61"/>
      <c r="I67" s="61"/>
      <c r="J67" s="61"/>
      <c r="K67" s="61"/>
    </row>
    <row r="68" spans="1:11" x14ac:dyDescent="0.25">
      <c r="A68" s="115">
        <v>67</v>
      </c>
      <c r="B68" s="61">
        <v>910</v>
      </c>
      <c r="C68" s="61">
        <v>9</v>
      </c>
      <c r="D68" s="61" t="s">
        <v>18</v>
      </c>
      <c r="E68" s="61">
        <v>612</v>
      </c>
      <c r="F68" s="107">
        <f t="shared" si="10"/>
        <v>673.2</v>
      </c>
      <c r="G68" s="61"/>
      <c r="H68" s="61"/>
      <c r="I68" s="61"/>
      <c r="J68" s="61"/>
      <c r="K68" s="61"/>
    </row>
    <row r="69" spans="1:11" x14ac:dyDescent="0.25">
      <c r="A69" s="115">
        <v>68</v>
      </c>
      <c r="B69" s="61">
        <v>1001</v>
      </c>
      <c r="C69" s="61">
        <v>10</v>
      </c>
      <c r="D69" s="61" t="s">
        <v>24</v>
      </c>
      <c r="E69" s="61">
        <v>405</v>
      </c>
      <c r="F69" s="107">
        <f t="shared" si="10"/>
        <v>445.50000000000006</v>
      </c>
      <c r="G69" s="61"/>
      <c r="H69" s="61"/>
      <c r="I69" s="61"/>
      <c r="J69" s="61"/>
      <c r="K69" s="61"/>
    </row>
    <row r="70" spans="1:11" x14ac:dyDescent="0.25">
      <c r="A70" s="115">
        <v>69</v>
      </c>
      <c r="B70" s="61">
        <v>1002</v>
      </c>
      <c r="C70" s="61">
        <v>10</v>
      </c>
      <c r="D70" s="61" t="s">
        <v>24</v>
      </c>
      <c r="E70" s="61">
        <v>405</v>
      </c>
      <c r="F70" s="107">
        <f t="shared" si="10"/>
        <v>445.50000000000006</v>
      </c>
      <c r="G70" s="61"/>
      <c r="H70" s="61"/>
      <c r="I70" s="61"/>
      <c r="J70" s="61"/>
      <c r="K70" s="61"/>
    </row>
    <row r="71" spans="1:11" x14ac:dyDescent="0.25">
      <c r="A71" s="115">
        <v>70</v>
      </c>
      <c r="B71" s="61">
        <v>1003</v>
      </c>
      <c r="C71" s="61">
        <v>10</v>
      </c>
      <c r="D71" s="61" t="s">
        <v>24</v>
      </c>
      <c r="E71" s="61">
        <v>404</v>
      </c>
      <c r="F71" s="107">
        <f t="shared" si="10"/>
        <v>444.40000000000003</v>
      </c>
      <c r="G71" s="61"/>
      <c r="H71" s="61"/>
      <c r="I71" s="61"/>
      <c r="J71" s="61"/>
      <c r="K71" s="61"/>
    </row>
    <row r="72" spans="1:11" x14ac:dyDescent="0.25">
      <c r="A72" s="115">
        <v>71</v>
      </c>
      <c r="B72" s="61">
        <v>1004</v>
      </c>
      <c r="C72" s="61">
        <v>10</v>
      </c>
      <c r="D72" s="61" t="s">
        <v>24</v>
      </c>
      <c r="E72" s="61">
        <v>404</v>
      </c>
      <c r="F72" s="107">
        <f t="shared" si="10"/>
        <v>444.40000000000003</v>
      </c>
      <c r="G72" s="61"/>
      <c r="H72" s="61"/>
      <c r="I72" s="61"/>
      <c r="J72" s="61"/>
      <c r="K72" s="61"/>
    </row>
    <row r="73" spans="1:11" x14ac:dyDescent="0.25">
      <c r="A73" s="115">
        <v>72</v>
      </c>
      <c r="B73" s="61">
        <v>1005</v>
      </c>
      <c r="C73" s="61">
        <v>10</v>
      </c>
      <c r="D73" s="61" t="s">
        <v>18</v>
      </c>
      <c r="E73" s="61">
        <v>599</v>
      </c>
      <c r="F73" s="107">
        <f t="shared" si="10"/>
        <v>658.90000000000009</v>
      </c>
      <c r="G73" s="61"/>
      <c r="H73" s="61"/>
      <c r="I73" s="61"/>
      <c r="J73" s="61"/>
      <c r="K73" s="61"/>
    </row>
    <row r="74" spans="1:11" x14ac:dyDescent="0.25">
      <c r="A74" s="115">
        <v>73</v>
      </c>
      <c r="B74" s="61">
        <v>1006</v>
      </c>
      <c r="C74" s="61">
        <v>10</v>
      </c>
      <c r="D74" s="61" t="s">
        <v>14</v>
      </c>
      <c r="E74" s="61">
        <v>832</v>
      </c>
      <c r="F74" s="107">
        <f t="shared" si="10"/>
        <v>915.2</v>
      </c>
      <c r="G74" s="61"/>
      <c r="H74" s="61"/>
      <c r="I74" s="61"/>
      <c r="J74" s="61"/>
      <c r="K74" s="61"/>
    </row>
    <row r="75" spans="1:11" x14ac:dyDescent="0.25">
      <c r="A75" s="115">
        <v>74</v>
      </c>
      <c r="B75" s="61">
        <v>1007</v>
      </c>
      <c r="C75" s="61">
        <v>10</v>
      </c>
      <c r="D75" s="61" t="s">
        <v>24</v>
      </c>
      <c r="E75" s="61">
        <v>404</v>
      </c>
      <c r="F75" s="107">
        <f t="shared" si="10"/>
        <v>444.40000000000003</v>
      </c>
      <c r="G75" s="61"/>
      <c r="H75" s="61"/>
      <c r="I75" s="61"/>
      <c r="J75" s="61"/>
      <c r="K75" s="61"/>
    </row>
    <row r="76" spans="1:11" x14ac:dyDescent="0.25">
      <c r="A76" s="115">
        <v>75</v>
      </c>
      <c r="B76" s="61">
        <v>1008</v>
      </c>
      <c r="C76" s="61">
        <v>10</v>
      </c>
      <c r="D76" s="61" t="s">
        <v>24</v>
      </c>
      <c r="E76" s="61">
        <v>404</v>
      </c>
      <c r="F76" s="107">
        <f t="shared" si="10"/>
        <v>444.40000000000003</v>
      </c>
      <c r="G76" s="61"/>
      <c r="H76" s="61"/>
      <c r="I76" s="61"/>
      <c r="J76" s="61"/>
      <c r="K76" s="61"/>
    </row>
    <row r="77" spans="1:11" x14ac:dyDescent="0.25">
      <c r="A77" s="115">
        <v>76</v>
      </c>
      <c r="B77" s="61">
        <v>1009</v>
      </c>
      <c r="C77" s="61">
        <v>10</v>
      </c>
      <c r="D77" s="61" t="s">
        <v>18</v>
      </c>
      <c r="E77" s="61">
        <v>612</v>
      </c>
      <c r="F77" s="107">
        <f t="shared" si="10"/>
        <v>673.2</v>
      </c>
      <c r="G77" s="61"/>
      <c r="H77" s="61"/>
      <c r="I77" s="61"/>
      <c r="J77" s="61"/>
      <c r="K77" s="61"/>
    </row>
    <row r="78" spans="1:11" x14ac:dyDescent="0.25">
      <c r="A78" s="115">
        <v>77</v>
      </c>
      <c r="B78" s="61">
        <v>1010</v>
      </c>
      <c r="C78" s="61">
        <v>10</v>
      </c>
      <c r="D78" s="61" t="s">
        <v>18</v>
      </c>
      <c r="E78" s="61">
        <v>612</v>
      </c>
      <c r="F78" s="107">
        <f t="shared" si="10"/>
        <v>673.2</v>
      </c>
      <c r="G78" s="61"/>
      <c r="H78" s="61"/>
      <c r="I78" s="61"/>
      <c r="J78" s="61"/>
      <c r="K78" s="61"/>
    </row>
    <row r="79" spans="1:11" x14ac:dyDescent="0.25">
      <c r="A79" s="115">
        <v>78</v>
      </c>
      <c r="B79" s="61">
        <v>1101</v>
      </c>
      <c r="C79" s="61">
        <v>11</v>
      </c>
      <c r="D79" s="61" t="s">
        <v>24</v>
      </c>
      <c r="E79" s="61">
        <v>405</v>
      </c>
      <c r="F79" s="107">
        <f t="shared" si="10"/>
        <v>445.50000000000006</v>
      </c>
      <c r="G79" s="61"/>
      <c r="H79" s="61"/>
      <c r="I79" s="61"/>
      <c r="J79" s="61"/>
      <c r="K79" s="61"/>
    </row>
    <row r="80" spans="1:11" x14ac:dyDescent="0.25">
      <c r="A80" s="115">
        <v>79</v>
      </c>
      <c r="B80" s="61">
        <v>1102</v>
      </c>
      <c r="C80" s="61">
        <v>11</v>
      </c>
      <c r="D80" s="61" t="s">
        <v>24</v>
      </c>
      <c r="E80" s="61">
        <v>405</v>
      </c>
      <c r="F80" s="107">
        <f t="shared" si="10"/>
        <v>445.50000000000006</v>
      </c>
      <c r="G80" s="61"/>
      <c r="H80" s="61"/>
      <c r="I80" s="61"/>
      <c r="J80" s="61"/>
      <c r="K80" s="61"/>
    </row>
    <row r="81" spans="1:11" x14ac:dyDescent="0.25">
      <c r="A81" s="115">
        <v>80</v>
      </c>
      <c r="B81" s="61">
        <v>1103</v>
      </c>
      <c r="C81" s="61">
        <v>11</v>
      </c>
      <c r="D81" s="61" t="s">
        <v>24</v>
      </c>
      <c r="E81" s="61">
        <v>404</v>
      </c>
      <c r="F81" s="107">
        <f t="shared" si="10"/>
        <v>444.40000000000003</v>
      </c>
      <c r="G81" s="61"/>
      <c r="H81" s="61"/>
      <c r="I81" s="61"/>
      <c r="J81" s="61"/>
      <c r="K81" s="61"/>
    </row>
    <row r="82" spans="1:11" x14ac:dyDescent="0.25">
      <c r="A82" s="115">
        <v>81</v>
      </c>
      <c r="B82" s="61">
        <v>1104</v>
      </c>
      <c r="C82" s="61">
        <v>11</v>
      </c>
      <c r="D82" s="61" t="s">
        <v>24</v>
      </c>
      <c r="E82" s="61">
        <v>404</v>
      </c>
      <c r="F82" s="107">
        <f t="shared" si="10"/>
        <v>444.40000000000003</v>
      </c>
      <c r="G82" s="61"/>
      <c r="H82" s="61"/>
      <c r="I82" s="61"/>
      <c r="J82" s="61"/>
      <c r="K82" s="61"/>
    </row>
    <row r="83" spans="1:11" x14ac:dyDescent="0.25">
      <c r="A83" s="115">
        <v>82</v>
      </c>
      <c r="B83" s="61">
        <v>1105</v>
      </c>
      <c r="C83" s="61">
        <v>11</v>
      </c>
      <c r="D83" s="61" t="s">
        <v>18</v>
      </c>
      <c r="E83" s="61">
        <v>599</v>
      </c>
      <c r="F83" s="107">
        <f t="shared" si="10"/>
        <v>658.90000000000009</v>
      </c>
      <c r="G83" s="61"/>
      <c r="H83" s="61"/>
      <c r="I83" s="61"/>
      <c r="J83" s="61"/>
      <c r="K83" s="61"/>
    </row>
    <row r="84" spans="1:11" x14ac:dyDescent="0.25">
      <c r="A84" s="115">
        <v>83</v>
      </c>
      <c r="B84" s="61">
        <v>1106</v>
      </c>
      <c r="C84" s="61">
        <v>11</v>
      </c>
      <c r="D84" s="61" t="s">
        <v>14</v>
      </c>
      <c r="E84" s="61">
        <v>832</v>
      </c>
      <c r="F84" s="107">
        <f t="shared" si="10"/>
        <v>915.2</v>
      </c>
      <c r="G84" s="61"/>
      <c r="H84" s="61"/>
      <c r="I84" s="61"/>
      <c r="J84" s="61"/>
      <c r="K84" s="61"/>
    </row>
    <row r="85" spans="1:11" x14ac:dyDescent="0.25">
      <c r="A85" s="115">
        <v>84</v>
      </c>
      <c r="B85" s="61">
        <v>1107</v>
      </c>
      <c r="C85" s="61">
        <v>11</v>
      </c>
      <c r="D85" s="61" t="s">
        <v>24</v>
      </c>
      <c r="E85" s="61">
        <v>404</v>
      </c>
      <c r="F85" s="107">
        <f t="shared" si="10"/>
        <v>444.40000000000003</v>
      </c>
      <c r="G85" s="61"/>
      <c r="H85" s="61"/>
      <c r="I85" s="61"/>
      <c r="J85" s="61"/>
      <c r="K85" s="61"/>
    </row>
    <row r="86" spans="1:11" x14ac:dyDescent="0.25">
      <c r="A86" s="115">
        <v>85</v>
      </c>
      <c r="B86" s="61">
        <v>1108</v>
      </c>
      <c r="C86" s="61">
        <v>11</v>
      </c>
      <c r="D86" s="61" t="s">
        <v>24</v>
      </c>
      <c r="E86" s="61">
        <v>404</v>
      </c>
      <c r="F86" s="107">
        <f t="shared" si="10"/>
        <v>444.40000000000003</v>
      </c>
      <c r="G86" s="61"/>
      <c r="H86" s="61"/>
      <c r="I86" s="61"/>
      <c r="J86" s="61"/>
      <c r="K86" s="61"/>
    </row>
    <row r="87" spans="1:11" x14ac:dyDescent="0.25">
      <c r="A87" s="115">
        <v>86</v>
      </c>
      <c r="B87" s="61">
        <v>1109</v>
      </c>
      <c r="C87" s="61">
        <v>11</v>
      </c>
      <c r="D87" s="61" t="s">
        <v>18</v>
      </c>
      <c r="E87" s="61">
        <v>612</v>
      </c>
      <c r="F87" s="107">
        <f t="shared" si="10"/>
        <v>673.2</v>
      </c>
      <c r="G87" s="61"/>
      <c r="H87" s="61"/>
      <c r="I87" s="61"/>
      <c r="J87" s="61"/>
      <c r="K87" s="61"/>
    </row>
    <row r="88" spans="1:11" x14ac:dyDescent="0.25">
      <c r="A88" s="115">
        <v>87</v>
      </c>
      <c r="B88" s="61">
        <v>1110</v>
      </c>
      <c r="C88" s="61">
        <v>11</v>
      </c>
      <c r="D88" s="61" t="s">
        <v>18</v>
      </c>
      <c r="E88" s="61">
        <v>612</v>
      </c>
      <c r="F88" s="107">
        <f t="shared" si="10"/>
        <v>673.2</v>
      </c>
      <c r="G88" s="61"/>
      <c r="H88" s="61"/>
      <c r="I88" s="61"/>
      <c r="J88" s="61"/>
      <c r="K88" s="61"/>
    </row>
    <row r="89" spans="1:11" x14ac:dyDescent="0.25">
      <c r="A89" s="115">
        <v>88</v>
      </c>
      <c r="B89" s="61">
        <v>1201</v>
      </c>
      <c r="C89" s="61">
        <v>12</v>
      </c>
      <c r="D89" s="61" t="s">
        <v>24</v>
      </c>
      <c r="E89" s="61">
        <v>405</v>
      </c>
      <c r="F89" s="107">
        <f t="shared" si="10"/>
        <v>445.50000000000006</v>
      </c>
      <c r="G89" s="61"/>
      <c r="H89" s="61"/>
      <c r="I89" s="61"/>
      <c r="J89" s="61"/>
      <c r="K89" s="61"/>
    </row>
    <row r="90" spans="1:11" x14ac:dyDescent="0.25">
      <c r="A90" s="115">
        <v>89</v>
      </c>
      <c r="B90" s="61">
        <v>1202</v>
      </c>
      <c r="C90" s="61">
        <v>12</v>
      </c>
      <c r="D90" s="61" t="s">
        <v>24</v>
      </c>
      <c r="E90" s="61">
        <v>405</v>
      </c>
      <c r="F90" s="107">
        <f t="shared" si="10"/>
        <v>445.50000000000006</v>
      </c>
      <c r="G90" s="61"/>
      <c r="H90" s="61"/>
      <c r="I90" s="61"/>
      <c r="J90" s="61"/>
      <c r="K90" s="61"/>
    </row>
    <row r="91" spans="1:11" x14ac:dyDescent="0.25">
      <c r="A91" s="115">
        <v>90</v>
      </c>
      <c r="B91" s="61">
        <v>1203</v>
      </c>
      <c r="C91" s="61">
        <v>12</v>
      </c>
      <c r="D91" s="61" t="s">
        <v>24</v>
      </c>
      <c r="E91" s="61">
        <v>404</v>
      </c>
      <c r="F91" s="107">
        <f t="shared" si="10"/>
        <v>444.40000000000003</v>
      </c>
      <c r="G91" s="61"/>
      <c r="H91" s="61"/>
      <c r="I91" s="61"/>
      <c r="J91" s="61"/>
      <c r="K91" s="61"/>
    </row>
    <row r="92" spans="1:11" x14ac:dyDescent="0.25">
      <c r="A92" s="115">
        <v>91</v>
      </c>
      <c r="B92" s="61">
        <v>1204</v>
      </c>
      <c r="C92" s="61">
        <v>12</v>
      </c>
      <c r="D92" s="61" t="s">
        <v>24</v>
      </c>
      <c r="E92" s="61">
        <v>404</v>
      </c>
      <c r="F92" s="107">
        <f t="shared" si="10"/>
        <v>444.40000000000003</v>
      </c>
      <c r="G92" s="61"/>
      <c r="H92" s="61"/>
      <c r="I92" s="61"/>
      <c r="J92" s="61"/>
      <c r="K92" s="61"/>
    </row>
    <row r="93" spans="1:11" x14ac:dyDescent="0.25">
      <c r="A93" s="115">
        <v>92</v>
      </c>
      <c r="B93" s="61">
        <v>1205</v>
      </c>
      <c r="C93" s="61">
        <v>12</v>
      </c>
      <c r="D93" s="61" t="s">
        <v>18</v>
      </c>
      <c r="E93" s="61">
        <v>599</v>
      </c>
      <c r="F93" s="107">
        <f t="shared" si="10"/>
        <v>658.90000000000009</v>
      </c>
      <c r="G93" s="61"/>
      <c r="H93" s="61"/>
      <c r="I93" s="61"/>
      <c r="J93" s="61"/>
      <c r="K93" s="61"/>
    </row>
    <row r="94" spans="1:11" x14ac:dyDescent="0.25">
      <c r="A94" s="115">
        <v>93</v>
      </c>
      <c r="B94" s="61">
        <v>1206</v>
      </c>
      <c r="C94" s="61">
        <v>12</v>
      </c>
      <c r="D94" s="61" t="s">
        <v>14</v>
      </c>
      <c r="E94" s="61">
        <v>832</v>
      </c>
      <c r="F94" s="107">
        <f t="shared" si="10"/>
        <v>915.2</v>
      </c>
      <c r="G94" s="61"/>
      <c r="H94" s="61"/>
      <c r="I94" s="61"/>
      <c r="J94" s="61"/>
      <c r="K94" s="61"/>
    </row>
    <row r="95" spans="1:11" x14ac:dyDescent="0.25">
      <c r="A95" s="115">
        <v>94</v>
      </c>
      <c r="B95" s="61">
        <v>1207</v>
      </c>
      <c r="C95" s="61">
        <v>12</v>
      </c>
      <c r="D95" s="61" t="s">
        <v>24</v>
      </c>
      <c r="E95" s="61">
        <v>404</v>
      </c>
      <c r="F95" s="107">
        <f t="shared" si="10"/>
        <v>444.40000000000003</v>
      </c>
      <c r="G95" s="61"/>
      <c r="H95" s="61"/>
      <c r="I95" s="61"/>
      <c r="J95" s="61"/>
      <c r="K95" s="61"/>
    </row>
    <row r="96" spans="1:11" x14ac:dyDescent="0.25">
      <c r="A96" s="115">
        <v>95</v>
      </c>
      <c r="B96" s="61">
        <v>1208</v>
      </c>
      <c r="C96" s="61">
        <v>12</v>
      </c>
      <c r="D96" s="61" t="s">
        <v>24</v>
      </c>
      <c r="E96" s="61">
        <v>404</v>
      </c>
      <c r="F96" s="107">
        <f t="shared" si="10"/>
        <v>444.40000000000003</v>
      </c>
      <c r="G96" s="61"/>
      <c r="H96" s="61"/>
      <c r="I96" s="61"/>
      <c r="J96" s="61"/>
      <c r="K96" s="61"/>
    </row>
    <row r="97" spans="1:11" x14ac:dyDescent="0.25">
      <c r="A97" s="115">
        <v>96</v>
      </c>
      <c r="B97" s="61">
        <v>1209</v>
      </c>
      <c r="C97" s="61">
        <v>12</v>
      </c>
      <c r="D97" s="61" t="s">
        <v>18</v>
      </c>
      <c r="E97" s="61">
        <v>612</v>
      </c>
      <c r="F97" s="107">
        <f t="shared" si="10"/>
        <v>673.2</v>
      </c>
      <c r="G97" s="61"/>
      <c r="H97" s="61"/>
      <c r="I97" s="61"/>
      <c r="J97" s="61"/>
      <c r="K97" s="61"/>
    </row>
    <row r="98" spans="1:11" x14ac:dyDescent="0.25">
      <c r="A98" s="115">
        <v>97</v>
      </c>
      <c r="B98" s="61">
        <v>1210</v>
      </c>
      <c r="C98" s="61">
        <v>12</v>
      </c>
      <c r="D98" s="61" t="s">
        <v>18</v>
      </c>
      <c r="E98" s="61">
        <v>612</v>
      </c>
      <c r="F98" s="107">
        <f t="shared" si="10"/>
        <v>673.2</v>
      </c>
      <c r="G98" s="61"/>
      <c r="H98" s="61"/>
      <c r="I98" s="61"/>
      <c r="J98" s="61"/>
      <c r="K98" s="61"/>
    </row>
    <row r="99" spans="1:11" x14ac:dyDescent="0.25">
      <c r="A99" s="115">
        <v>98</v>
      </c>
      <c r="B99" s="61">
        <v>1301</v>
      </c>
      <c r="C99" s="61">
        <v>13</v>
      </c>
      <c r="D99" s="61" t="s">
        <v>24</v>
      </c>
      <c r="E99" s="61">
        <v>405</v>
      </c>
      <c r="F99" s="107">
        <f t="shared" si="10"/>
        <v>445.50000000000006</v>
      </c>
      <c r="G99" s="61"/>
      <c r="H99" s="61"/>
      <c r="I99" s="61"/>
      <c r="J99" s="61"/>
      <c r="K99" s="61"/>
    </row>
    <row r="100" spans="1:11" x14ac:dyDescent="0.25">
      <c r="A100" s="115">
        <v>99</v>
      </c>
      <c r="B100" s="61">
        <v>1302</v>
      </c>
      <c r="C100" s="61">
        <v>13</v>
      </c>
      <c r="D100" s="61" t="s">
        <v>24</v>
      </c>
      <c r="E100" s="61">
        <v>405</v>
      </c>
      <c r="F100" s="107">
        <f t="shared" si="10"/>
        <v>445.50000000000006</v>
      </c>
      <c r="G100" s="61"/>
      <c r="H100" s="61"/>
      <c r="I100" s="61"/>
      <c r="J100" s="61"/>
      <c r="K100" s="61"/>
    </row>
    <row r="101" spans="1:11" x14ac:dyDescent="0.25">
      <c r="A101" s="115">
        <v>100</v>
      </c>
      <c r="B101" s="61">
        <v>1303</v>
      </c>
      <c r="C101" s="61">
        <v>13</v>
      </c>
      <c r="D101" s="61" t="s">
        <v>24</v>
      </c>
      <c r="E101" s="61">
        <v>404</v>
      </c>
      <c r="F101" s="107">
        <f t="shared" si="10"/>
        <v>444.40000000000003</v>
      </c>
      <c r="G101" s="61"/>
      <c r="H101" s="61"/>
      <c r="I101" s="61"/>
      <c r="J101" s="61"/>
      <c r="K101" s="61"/>
    </row>
    <row r="102" spans="1:11" x14ac:dyDescent="0.25">
      <c r="A102" s="115">
        <v>101</v>
      </c>
      <c r="B102" s="61">
        <v>1304</v>
      </c>
      <c r="C102" s="61">
        <v>13</v>
      </c>
      <c r="D102" s="61" t="s">
        <v>24</v>
      </c>
      <c r="E102" s="61">
        <v>404</v>
      </c>
      <c r="F102" s="107">
        <f t="shared" si="10"/>
        <v>444.40000000000003</v>
      </c>
      <c r="G102" s="61"/>
      <c r="H102" s="61"/>
      <c r="I102" s="61"/>
      <c r="J102" s="61"/>
      <c r="K102" s="61"/>
    </row>
    <row r="103" spans="1:11" x14ac:dyDescent="0.25">
      <c r="A103" s="115">
        <v>102</v>
      </c>
      <c r="B103" s="61">
        <v>1305</v>
      </c>
      <c r="C103" s="61">
        <v>13</v>
      </c>
      <c r="D103" s="61" t="s">
        <v>18</v>
      </c>
      <c r="E103" s="61">
        <v>599</v>
      </c>
      <c r="F103" s="107">
        <f t="shared" si="10"/>
        <v>658.90000000000009</v>
      </c>
      <c r="G103" s="61"/>
      <c r="H103" s="61"/>
      <c r="I103" s="61"/>
      <c r="J103" s="61"/>
      <c r="K103" s="61"/>
    </row>
    <row r="104" spans="1:11" x14ac:dyDescent="0.25">
      <c r="A104" s="115">
        <v>103</v>
      </c>
      <c r="B104" s="61">
        <v>1306</v>
      </c>
      <c r="C104" s="61">
        <v>13</v>
      </c>
      <c r="D104" s="61" t="s">
        <v>14</v>
      </c>
      <c r="E104" s="61">
        <v>832</v>
      </c>
      <c r="F104" s="107">
        <f t="shared" si="10"/>
        <v>915.2</v>
      </c>
      <c r="G104" s="61"/>
      <c r="H104" s="61"/>
      <c r="I104" s="61"/>
      <c r="J104" s="61"/>
      <c r="K104" s="61"/>
    </row>
    <row r="105" spans="1:11" x14ac:dyDescent="0.25">
      <c r="A105" s="115">
        <v>104</v>
      </c>
      <c r="B105" s="61">
        <v>1307</v>
      </c>
      <c r="C105" s="61">
        <v>13</v>
      </c>
      <c r="D105" s="61" t="s">
        <v>24</v>
      </c>
      <c r="E105" s="61">
        <v>404</v>
      </c>
      <c r="F105" s="107">
        <f t="shared" si="10"/>
        <v>444.40000000000003</v>
      </c>
      <c r="G105" s="61"/>
      <c r="H105" s="61"/>
      <c r="I105" s="61"/>
      <c r="J105" s="61"/>
      <c r="K105" s="61"/>
    </row>
    <row r="106" spans="1:11" x14ac:dyDescent="0.25">
      <c r="A106" s="115">
        <v>105</v>
      </c>
      <c r="B106" s="61">
        <v>1308</v>
      </c>
      <c r="C106" s="61">
        <v>13</v>
      </c>
      <c r="D106" s="61" t="s">
        <v>24</v>
      </c>
      <c r="E106" s="61">
        <v>404</v>
      </c>
      <c r="F106" s="107">
        <f t="shared" si="10"/>
        <v>444.40000000000003</v>
      </c>
      <c r="G106" s="61"/>
      <c r="H106" s="61"/>
      <c r="I106" s="61"/>
      <c r="J106" s="61"/>
      <c r="K106" s="61"/>
    </row>
    <row r="107" spans="1:11" x14ac:dyDescent="0.25">
      <c r="A107" s="115">
        <v>106</v>
      </c>
      <c r="B107" s="61">
        <v>1309</v>
      </c>
      <c r="C107" s="61">
        <v>13</v>
      </c>
      <c r="D107" s="61" t="s">
        <v>18</v>
      </c>
      <c r="E107" s="61">
        <v>612</v>
      </c>
      <c r="F107" s="107">
        <f t="shared" si="10"/>
        <v>673.2</v>
      </c>
      <c r="G107" s="61"/>
      <c r="H107" s="61"/>
      <c r="I107" s="61"/>
      <c r="J107" s="61"/>
      <c r="K107" s="61"/>
    </row>
    <row r="108" spans="1:11" x14ac:dyDescent="0.25">
      <c r="A108" s="115">
        <v>107</v>
      </c>
      <c r="B108" s="61">
        <v>1310</v>
      </c>
      <c r="C108" s="61">
        <v>13</v>
      </c>
      <c r="D108" s="61" t="s">
        <v>18</v>
      </c>
      <c r="E108" s="61">
        <v>612</v>
      </c>
      <c r="F108" s="107">
        <f t="shared" si="10"/>
        <v>673.2</v>
      </c>
      <c r="G108" s="61"/>
      <c r="H108" s="61"/>
      <c r="I108" s="61"/>
      <c r="J108" s="61"/>
      <c r="K108" s="61"/>
    </row>
    <row r="109" spans="1:11" x14ac:dyDescent="0.25">
      <c r="A109" s="115">
        <v>108</v>
      </c>
      <c r="B109" s="61">
        <v>1401</v>
      </c>
      <c r="C109" s="61">
        <v>14</v>
      </c>
      <c r="D109" s="61" t="s">
        <v>24</v>
      </c>
      <c r="E109" s="61">
        <v>405</v>
      </c>
      <c r="F109" s="107">
        <f t="shared" si="10"/>
        <v>445.50000000000006</v>
      </c>
      <c r="G109" s="61"/>
      <c r="H109" s="61"/>
      <c r="I109" s="61"/>
      <c r="J109" s="61"/>
      <c r="K109" s="61"/>
    </row>
    <row r="110" spans="1:11" x14ac:dyDescent="0.25">
      <c r="A110" s="115">
        <v>109</v>
      </c>
      <c r="B110" s="61">
        <v>1402</v>
      </c>
      <c r="C110" s="61">
        <v>14</v>
      </c>
      <c r="D110" s="61" t="s">
        <v>24</v>
      </c>
      <c r="E110" s="61">
        <v>405</v>
      </c>
      <c r="F110" s="107">
        <f t="shared" si="10"/>
        <v>445.50000000000006</v>
      </c>
      <c r="G110" s="61"/>
      <c r="H110" s="61"/>
      <c r="I110" s="61"/>
      <c r="J110" s="61"/>
      <c r="K110" s="61"/>
    </row>
    <row r="111" spans="1:11" x14ac:dyDescent="0.25">
      <c r="A111" s="115">
        <v>110</v>
      </c>
      <c r="B111" s="61">
        <v>1403</v>
      </c>
      <c r="C111" s="61">
        <v>14</v>
      </c>
      <c r="D111" s="61" t="s">
        <v>24</v>
      </c>
      <c r="E111" s="61">
        <v>404</v>
      </c>
      <c r="F111" s="107">
        <f t="shared" si="10"/>
        <v>444.40000000000003</v>
      </c>
      <c r="G111" s="61"/>
      <c r="H111" s="61"/>
      <c r="I111" s="61"/>
      <c r="J111" s="61"/>
      <c r="K111" s="61"/>
    </row>
    <row r="112" spans="1:11" x14ac:dyDescent="0.25">
      <c r="A112" s="115">
        <v>111</v>
      </c>
      <c r="B112" s="61">
        <v>1404</v>
      </c>
      <c r="C112" s="61">
        <v>14</v>
      </c>
      <c r="D112" s="61" t="s">
        <v>24</v>
      </c>
      <c r="E112" s="61">
        <v>404</v>
      </c>
      <c r="F112" s="107">
        <f t="shared" si="10"/>
        <v>444.40000000000003</v>
      </c>
      <c r="G112" s="61"/>
      <c r="H112" s="61"/>
      <c r="I112" s="61"/>
      <c r="J112" s="61"/>
      <c r="K112" s="61"/>
    </row>
    <row r="113" spans="1:11" x14ac:dyDescent="0.25">
      <c r="A113" s="115">
        <v>112</v>
      </c>
      <c r="B113" s="61">
        <v>1405</v>
      </c>
      <c r="C113" s="61">
        <v>14</v>
      </c>
      <c r="D113" s="61" t="s">
        <v>18</v>
      </c>
      <c r="E113" s="61">
        <v>599</v>
      </c>
      <c r="F113" s="107">
        <f t="shared" si="10"/>
        <v>658.90000000000009</v>
      </c>
      <c r="G113" s="61"/>
      <c r="H113" s="61"/>
      <c r="I113" s="61"/>
      <c r="J113" s="61"/>
      <c r="K113" s="61"/>
    </row>
    <row r="114" spans="1:11" x14ac:dyDescent="0.25">
      <c r="A114" s="115">
        <v>113</v>
      </c>
      <c r="B114" s="61">
        <v>1406</v>
      </c>
      <c r="C114" s="61">
        <v>14</v>
      </c>
      <c r="D114" s="61" t="s">
        <v>14</v>
      </c>
      <c r="E114" s="61">
        <v>832</v>
      </c>
      <c r="F114" s="107">
        <f t="shared" si="10"/>
        <v>915.2</v>
      </c>
      <c r="G114" s="61"/>
      <c r="H114" s="61"/>
      <c r="I114" s="61"/>
      <c r="J114" s="61"/>
      <c r="K114" s="61"/>
    </row>
    <row r="115" spans="1:11" x14ac:dyDescent="0.25">
      <c r="A115" s="115">
        <v>114</v>
      </c>
      <c r="B115" s="61">
        <v>1407</v>
      </c>
      <c r="C115" s="61">
        <v>14</v>
      </c>
      <c r="D115" s="61" t="s">
        <v>24</v>
      </c>
      <c r="E115" s="61">
        <v>404</v>
      </c>
      <c r="F115" s="107">
        <f t="shared" si="10"/>
        <v>444.40000000000003</v>
      </c>
      <c r="G115" s="61"/>
      <c r="H115" s="61"/>
      <c r="I115" s="61"/>
      <c r="J115" s="61"/>
      <c r="K115" s="61"/>
    </row>
    <row r="116" spans="1:11" x14ac:dyDescent="0.25">
      <c r="A116" s="115">
        <v>115</v>
      </c>
      <c r="B116" s="61">
        <v>1408</v>
      </c>
      <c r="C116" s="61">
        <v>14</v>
      </c>
      <c r="D116" s="61" t="s">
        <v>24</v>
      </c>
      <c r="E116" s="61">
        <v>404</v>
      </c>
      <c r="F116" s="107">
        <f t="shared" si="10"/>
        <v>444.40000000000003</v>
      </c>
      <c r="G116" s="61"/>
      <c r="H116" s="61"/>
      <c r="I116" s="61"/>
      <c r="J116" s="61"/>
      <c r="K116" s="61"/>
    </row>
    <row r="117" spans="1:11" x14ac:dyDescent="0.25">
      <c r="A117" s="115">
        <v>116</v>
      </c>
      <c r="B117" s="61">
        <v>1409</v>
      </c>
      <c r="C117" s="61">
        <v>14</v>
      </c>
      <c r="D117" s="61" t="s">
        <v>18</v>
      </c>
      <c r="E117" s="61">
        <v>612</v>
      </c>
      <c r="F117" s="107">
        <f t="shared" si="10"/>
        <v>673.2</v>
      </c>
      <c r="G117" s="61"/>
      <c r="H117" s="61"/>
      <c r="I117" s="61"/>
      <c r="J117" s="61"/>
      <c r="K117" s="61"/>
    </row>
    <row r="118" spans="1:11" x14ac:dyDescent="0.25">
      <c r="A118" s="115">
        <v>117</v>
      </c>
      <c r="B118" s="61">
        <v>1410</v>
      </c>
      <c r="C118" s="61">
        <v>14</v>
      </c>
      <c r="D118" s="61" t="s">
        <v>18</v>
      </c>
      <c r="E118" s="61">
        <v>612</v>
      </c>
      <c r="F118" s="107">
        <f t="shared" si="10"/>
        <v>673.2</v>
      </c>
      <c r="G118" s="61"/>
      <c r="H118" s="61"/>
      <c r="I118" s="61"/>
      <c r="J118" s="61"/>
      <c r="K118" s="61"/>
    </row>
    <row r="119" spans="1:11" x14ac:dyDescent="0.25">
      <c r="A119" s="115">
        <v>118</v>
      </c>
      <c r="B119" s="61">
        <v>1504</v>
      </c>
      <c r="C119" s="61">
        <v>15</v>
      </c>
      <c r="D119" s="61" t="s">
        <v>24</v>
      </c>
      <c r="E119" s="61">
        <v>404</v>
      </c>
      <c r="F119" s="107">
        <f t="shared" si="10"/>
        <v>444.40000000000003</v>
      </c>
      <c r="G119" s="61"/>
      <c r="H119" s="61"/>
      <c r="I119" s="61"/>
      <c r="J119" s="61"/>
      <c r="K119" s="61"/>
    </row>
    <row r="120" spans="1:11" x14ac:dyDescent="0.25">
      <c r="A120" s="115">
        <v>119</v>
      </c>
      <c r="B120" s="61">
        <v>1505</v>
      </c>
      <c r="C120" s="61">
        <v>15</v>
      </c>
      <c r="D120" s="61" t="s">
        <v>18</v>
      </c>
      <c r="E120" s="61">
        <v>599</v>
      </c>
      <c r="F120" s="107">
        <f t="shared" si="10"/>
        <v>658.90000000000009</v>
      </c>
      <c r="G120" s="61"/>
      <c r="H120" s="61"/>
      <c r="I120" s="61"/>
      <c r="J120" s="61"/>
      <c r="K120" s="61"/>
    </row>
    <row r="121" spans="1:11" x14ac:dyDescent="0.25">
      <c r="A121" s="115">
        <v>120</v>
      </c>
      <c r="B121" s="61">
        <v>1506</v>
      </c>
      <c r="C121" s="61">
        <v>15</v>
      </c>
      <c r="D121" s="61" t="s">
        <v>14</v>
      </c>
      <c r="E121" s="61">
        <v>832</v>
      </c>
      <c r="F121" s="107">
        <f t="shared" si="10"/>
        <v>915.2</v>
      </c>
      <c r="G121" s="61"/>
      <c r="H121" s="61"/>
      <c r="I121" s="61"/>
      <c r="J121" s="61"/>
      <c r="K121" s="61"/>
    </row>
    <row r="122" spans="1:11" x14ac:dyDescent="0.25">
      <c r="A122" s="115">
        <v>121</v>
      </c>
      <c r="B122" s="61">
        <v>1507</v>
      </c>
      <c r="C122" s="61">
        <v>15</v>
      </c>
      <c r="D122" s="61" t="s">
        <v>24</v>
      </c>
      <c r="E122" s="61">
        <v>404</v>
      </c>
      <c r="F122" s="107">
        <f t="shared" si="10"/>
        <v>444.40000000000003</v>
      </c>
      <c r="G122" s="61"/>
      <c r="H122" s="61"/>
      <c r="I122" s="61"/>
      <c r="J122" s="61"/>
      <c r="K122" s="61"/>
    </row>
    <row r="123" spans="1:11" x14ac:dyDescent="0.25">
      <c r="A123" s="115">
        <v>122</v>
      </c>
      <c r="B123" s="61">
        <v>1508</v>
      </c>
      <c r="C123" s="61">
        <v>15</v>
      </c>
      <c r="D123" s="61" t="s">
        <v>24</v>
      </c>
      <c r="E123" s="61">
        <v>404</v>
      </c>
      <c r="F123" s="107">
        <f t="shared" si="10"/>
        <v>444.40000000000003</v>
      </c>
      <c r="G123" s="61"/>
      <c r="H123" s="61"/>
      <c r="I123" s="61"/>
      <c r="J123" s="61"/>
      <c r="K123" s="61"/>
    </row>
    <row r="124" spans="1:11" x14ac:dyDescent="0.25">
      <c r="A124" s="115">
        <v>123</v>
      </c>
      <c r="B124" s="61">
        <v>1509</v>
      </c>
      <c r="C124" s="61">
        <v>15</v>
      </c>
      <c r="D124" s="61" t="s">
        <v>18</v>
      </c>
      <c r="E124" s="61">
        <v>612</v>
      </c>
      <c r="F124" s="107">
        <f t="shared" si="10"/>
        <v>673.2</v>
      </c>
      <c r="G124" s="61"/>
      <c r="H124" s="61"/>
      <c r="I124" s="61"/>
      <c r="J124" s="61"/>
      <c r="K124" s="61"/>
    </row>
    <row r="125" spans="1:11" x14ac:dyDescent="0.25">
      <c r="A125" s="115">
        <v>124</v>
      </c>
      <c r="B125" s="61">
        <v>1510</v>
      </c>
      <c r="C125" s="61">
        <v>15</v>
      </c>
      <c r="D125" s="61" t="s">
        <v>18</v>
      </c>
      <c r="E125" s="61">
        <v>612</v>
      </c>
      <c r="F125" s="107">
        <f t="shared" si="10"/>
        <v>673.2</v>
      </c>
      <c r="G125" s="61"/>
      <c r="H125" s="61"/>
      <c r="I125" s="61"/>
      <c r="J125" s="61"/>
      <c r="K125" s="61"/>
    </row>
    <row r="126" spans="1:11" x14ac:dyDescent="0.25">
      <c r="A126" s="115">
        <v>125</v>
      </c>
      <c r="B126" s="61">
        <v>1601</v>
      </c>
      <c r="C126" s="61">
        <v>16</v>
      </c>
      <c r="D126" s="61" t="s">
        <v>24</v>
      </c>
      <c r="E126" s="61">
        <v>405</v>
      </c>
      <c r="F126" s="107">
        <f t="shared" si="10"/>
        <v>445.50000000000006</v>
      </c>
      <c r="G126" s="61"/>
      <c r="H126" s="61"/>
      <c r="I126" s="61"/>
      <c r="J126" s="61"/>
      <c r="K126" s="61"/>
    </row>
    <row r="127" spans="1:11" x14ac:dyDescent="0.25">
      <c r="A127" s="115">
        <v>126</v>
      </c>
      <c r="B127" s="61">
        <v>1602</v>
      </c>
      <c r="C127" s="61">
        <v>16</v>
      </c>
      <c r="D127" s="61" t="s">
        <v>24</v>
      </c>
      <c r="E127" s="61">
        <v>405</v>
      </c>
      <c r="F127" s="107">
        <f t="shared" si="10"/>
        <v>445.50000000000006</v>
      </c>
      <c r="G127" s="61"/>
      <c r="H127" s="61"/>
      <c r="I127" s="61"/>
      <c r="J127" s="61"/>
      <c r="K127" s="61"/>
    </row>
    <row r="128" spans="1:11" x14ac:dyDescent="0.25">
      <c r="A128" s="115">
        <v>127</v>
      </c>
      <c r="B128" s="61">
        <v>1603</v>
      </c>
      <c r="C128" s="61">
        <v>16</v>
      </c>
      <c r="D128" s="61" t="s">
        <v>24</v>
      </c>
      <c r="E128" s="61">
        <v>404</v>
      </c>
      <c r="F128" s="107">
        <f t="shared" si="10"/>
        <v>444.40000000000003</v>
      </c>
      <c r="G128" s="61"/>
      <c r="H128" s="61"/>
      <c r="I128" s="61"/>
      <c r="J128" s="61"/>
      <c r="K128" s="61"/>
    </row>
    <row r="129" spans="1:11" x14ac:dyDescent="0.25">
      <c r="A129" s="115">
        <v>128</v>
      </c>
      <c r="B129" s="61">
        <v>1604</v>
      </c>
      <c r="C129" s="61">
        <v>16</v>
      </c>
      <c r="D129" s="61" t="s">
        <v>24</v>
      </c>
      <c r="E129" s="61">
        <v>404</v>
      </c>
      <c r="F129" s="107">
        <f t="shared" si="10"/>
        <v>444.40000000000003</v>
      </c>
      <c r="G129" s="61"/>
      <c r="H129" s="61"/>
      <c r="I129" s="61"/>
      <c r="J129" s="61"/>
      <c r="K129" s="61"/>
    </row>
    <row r="130" spans="1:11" x14ac:dyDescent="0.25">
      <c r="A130" s="115">
        <v>129</v>
      </c>
      <c r="B130" s="61">
        <v>1605</v>
      </c>
      <c r="C130" s="61">
        <v>16</v>
      </c>
      <c r="D130" s="61" t="s">
        <v>18</v>
      </c>
      <c r="E130" s="61">
        <v>599</v>
      </c>
      <c r="F130" s="107">
        <f t="shared" si="10"/>
        <v>658.90000000000009</v>
      </c>
      <c r="G130" s="61"/>
      <c r="H130" s="61"/>
      <c r="I130" s="61"/>
      <c r="J130" s="61"/>
      <c r="K130" s="61"/>
    </row>
    <row r="131" spans="1:11" x14ac:dyDescent="0.25">
      <c r="A131" s="115">
        <v>130</v>
      </c>
      <c r="B131" s="61">
        <v>1606</v>
      </c>
      <c r="C131" s="61">
        <v>16</v>
      </c>
      <c r="D131" s="61" t="s">
        <v>14</v>
      </c>
      <c r="E131" s="61">
        <v>832</v>
      </c>
      <c r="F131" s="107">
        <f t="shared" ref="F131:F194" si="11">E131*1.1</f>
        <v>915.2</v>
      </c>
      <c r="G131" s="61"/>
      <c r="H131" s="61"/>
      <c r="I131" s="61"/>
      <c r="J131" s="61"/>
      <c r="K131" s="61"/>
    </row>
    <row r="132" spans="1:11" x14ac:dyDescent="0.25">
      <c r="A132" s="115">
        <v>131</v>
      </c>
      <c r="B132" s="61">
        <v>1607</v>
      </c>
      <c r="C132" s="61">
        <v>16</v>
      </c>
      <c r="D132" s="61" t="s">
        <v>24</v>
      </c>
      <c r="E132" s="61">
        <v>404</v>
      </c>
      <c r="F132" s="107">
        <f t="shared" si="11"/>
        <v>444.40000000000003</v>
      </c>
      <c r="G132" s="61"/>
      <c r="H132" s="61"/>
      <c r="I132" s="61"/>
      <c r="J132" s="61"/>
      <c r="K132" s="61"/>
    </row>
    <row r="133" spans="1:11" x14ac:dyDescent="0.25">
      <c r="A133" s="115">
        <v>132</v>
      </c>
      <c r="B133" s="61">
        <v>1608</v>
      </c>
      <c r="C133" s="61">
        <v>16</v>
      </c>
      <c r="D133" s="61" t="s">
        <v>24</v>
      </c>
      <c r="E133" s="61">
        <v>404</v>
      </c>
      <c r="F133" s="107">
        <f t="shared" si="11"/>
        <v>444.40000000000003</v>
      </c>
      <c r="G133" s="61"/>
      <c r="H133" s="61"/>
      <c r="I133" s="61"/>
      <c r="J133" s="61"/>
      <c r="K133" s="61"/>
    </row>
    <row r="134" spans="1:11" x14ac:dyDescent="0.25">
      <c r="A134" s="115">
        <v>133</v>
      </c>
      <c r="B134" s="61">
        <v>1609</v>
      </c>
      <c r="C134" s="61">
        <v>16</v>
      </c>
      <c r="D134" s="61" t="s">
        <v>18</v>
      </c>
      <c r="E134" s="61">
        <v>612</v>
      </c>
      <c r="F134" s="107">
        <f t="shared" si="11"/>
        <v>673.2</v>
      </c>
      <c r="G134" s="61"/>
      <c r="H134" s="61"/>
      <c r="I134" s="61"/>
      <c r="J134" s="61"/>
      <c r="K134" s="61"/>
    </row>
    <row r="135" spans="1:11" x14ac:dyDescent="0.25">
      <c r="A135" s="115">
        <v>134</v>
      </c>
      <c r="B135" s="61">
        <v>1610</v>
      </c>
      <c r="C135" s="61">
        <v>16</v>
      </c>
      <c r="D135" s="61" t="s">
        <v>18</v>
      </c>
      <c r="E135" s="61">
        <v>612</v>
      </c>
      <c r="F135" s="107">
        <f t="shared" si="11"/>
        <v>673.2</v>
      </c>
      <c r="G135" s="61"/>
      <c r="H135" s="61"/>
      <c r="I135" s="61"/>
      <c r="J135" s="61"/>
      <c r="K135" s="61"/>
    </row>
    <row r="136" spans="1:11" x14ac:dyDescent="0.25">
      <c r="A136" s="115">
        <v>135</v>
      </c>
      <c r="B136" s="61">
        <v>1701</v>
      </c>
      <c r="C136" s="61">
        <v>17</v>
      </c>
      <c r="D136" s="61" t="s">
        <v>24</v>
      </c>
      <c r="E136" s="61">
        <v>405</v>
      </c>
      <c r="F136" s="107">
        <f t="shared" si="11"/>
        <v>445.50000000000006</v>
      </c>
      <c r="G136" s="61"/>
      <c r="H136" s="61"/>
      <c r="I136" s="61"/>
      <c r="J136" s="61"/>
      <c r="K136" s="61"/>
    </row>
    <row r="137" spans="1:11" x14ac:dyDescent="0.25">
      <c r="A137" s="115">
        <v>136</v>
      </c>
      <c r="B137" s="61">
        <v>1702</v>
      </c>
      <c r="C137" s="61">
        <v>17</v>
      </c>
      <c r="D137" s="61" t="s">
        <v>24</v>
      </c>
      <c r="E137" s="61">
        <v>405</v>
      </c>
      <c r="F137" s="107">
        <f t="shared" si="11"/>
        <v>445.50000000000006</v>
      </c>
      <c r="G137" s="61"/>
      <c r="H137" s="61"/>
      <c r="I137" s="61"/>
      <c r="J137" s="61"/>
      <c r="K137" s="61"/>
    </row>
    <row r="138" spans="1:11" x14ac:dyDescent="0.25">
      <c r="A138" s="115">
        <v>137</v>
      </c>
      <c r="B138" s="61">
        <v>1703</v>
      </c>
      <c r="C138" s="61">
        <v>17</v>
      </c>
      <c r="D138" s="61" t="s">
        <v>24</v>
      </c>
      <c r="E138" s="61">
        <v>404</v>
      </c>
      <c r="F138" s="107">
        <f t="shared" si="11"/>
        <v>444.40000000000003</v>
      </c>
      <c r="G138" s="61"/>
      <c r="H138" s="61"/>
      <c r="I138" s="61"/>
      <c r="J138" s="61"/>
      <c r="K138" s="61"/>
    </row>
    <row r="139" spans="1:11" x14ac:dyDescent="0.25">
      <c r="A139" s="115">
        <v>138</v>
      </c>
      <c r="B139" s="61">
        <v>1704</v>
      </c>
      <c r="C139" s="61">
        <v>17</v>
      </c>
      <c r="D139" s="61" t="s">
        <v>24</v>
      </c>
      <c r="E139" s="61">
        <v>404</v>
      </c>
      <c r="F139" s="107">
        <f t="shared" si="11"/>
        <v>444.40000000000003</v>
      </c>
      <c r="G139" s="61"/>
      <c r="H139" s="61"/>
      <c r="I139" s="61"/>
      <c r="J139" s="61"/>
      <c r="K139" s="61"/>
    </row>
    <row r="140" spans="1:11" x14ac:dyDescent="0.25">
      <c r="A140" s="115">
        <v>139</v>
      </c>
      <c r="B140" s="61">
        <v>1705</v>
      </c>
      <c r="C140" s="61">
        <v>17</v>
      </c>
      <c r="D140" s="61" t="s">
        <v>18</v>
      </c>
      <c r="E140" s="61">
        <v>599</v>
      </c>
      <c r="F140" s="107">
        <f t="shared" si="11"/>
        <v>658.90000000000009</v>
      </c>
      <c r="G140" s="61"/>
      <c r="H140" s="61"/>
      <c r="I140" s="61"/>
      <c r="J140" s="61"/>
      <c r="K140" s="61"/>
    </row>
    <row r="141" spans="1:11" x14ac:dyDescent="0.25">
      <c r="A141" s="115">
        <v>140</v>
      </c>
      <c r="B141" s="61">
        <v>1706</v>
      </c>
      <c r="C141" s="61">
        <v>17</v>
      </c>
      <c r="D141" s="61" t="s">
        <v>14</v>
      </c>
      <c r="E141" s="61">
        <v>832</v>
      </c>
      <c r="F141" s="107">
        <f t="shared" si="11"/>
        <v>915.2</v>
      </c>
      <c r="G141" s="61"/>
      <c r="H141" s="61"/>
      <c r="I141" s="61"/>
      <c r="J141" s="61"/>
      <c r="K141" s="61"/>
    </row>
    <row r="142" spans="1:11" x14ac:dyDescent="0.25">
      <c r="A142" s="115">
        <v>141</v>
      </c>
      <c r="B142" s="61">
        <v>1707</v>
      </c>
      <c r="C142" s="61">
        <v>17</v>
      </c>
      <c r="D142" s="61" t="s">
        <v>24</v>
      </c>
      <c r="E142" s="61">
        <v>404</v>
      </c>
      <c r="F142" s="107">
        <f t="shared" si="11"/>
        <v>444.40000000000003</v>
      </c>
      <c r="G142" s="61"/>
      <c r="H142" s="61"/>
      <c r="I142" s="61"/>
      <c r="J142" s="61"/>
      <c r="K142" s="61"/>
    </row>
    <row r="143" spans="1:11" x14ac:dyDescent="0.25">
      <c r="A143" s="115">
        <v>142</v>
      </c>
      <c r="B143" s="61">
        <v>1708</v>
      </c>
      <c r="C143" s="61">
        <v>17</v>
      </c>
      <c r="D143" s="61" t="s">
        <v>24</v>
      </c>
      <c r="E143" s="61">
        <v>404</v>
      </c>
      <c r="F143" s="107">
        <f t="shared" si="11"/>
        <v>444.40000000000003</v>
      </c>
      <c r="G143" s="61"/>
      <c r="H143" s="61"/>
      <c r="I143" s="61"/>
      <c r="J143" s="61"/>
      <c r="K143" s="61"/>
    </row>
    <row r="144" spans="1:11" x14ac:dyDescent="0.25">
      <c r="A144" s="115">
        <v>143</v>
      </c>
      <c r="B144" s="61">
        <v>1709</v>
      </c>
      <c r="C144" s="61">
        <v>17</v>
      </c>
      <c r="D144" s="61" t="s">
        <v>18</v>
      </c>
      <c r="E144" s="61">
        <v>612</v>
      </c>
      <c r="F144" s="107">
        <f t="shared" si="11"/>
        <v>673.2</v>
      </c>
      <c r="G144" s="61"/>
      <c r="H144" s="61"/>
      <c r="I144" s="61"/>
      <c r="J144" s="61"/>
      <c r="K144" s="61"/>
    </row>
    <row r="145" spans="1:11" x14ac:dyDescent="0.25">
      <c r="A145" s="115">
        <v>144</v>
      </c>
      <c r="B145" s="61">
        <v>1710</v>
      </c>
      <c r="C145" s="61">
        <v>17</v>
      </c>
      <c r="D145" s="61" t="s">
        <v>18</v>
      </c>
      <c r="E145" s="61">
        <v>612</v>
      </c>
      <c r="F145" s="107">
        <f t="shared" si="11"/>
        <v>673.2</v>
      </c>
      <c r="G145" s="61"/>
      <c r="H145" s="61"/>
      <c r="I145" s="61"/>
      <c r="J145" s="61"/>
      <c r="K145" s="61"/>
    </row>
    <row r="146" spans="1:11" x14ac:dyDescent="0.25">
      <c r="A146" s="115">
        <v>145</v>
      </c>
      <c r="B146" s="61">
        <v>1801</v>
      </c>
      <c r="C146" s="61">
        <v>18</v>
      </c>
      <c r="D146" s="61" t="s">
        <v>24</v>
      </c>
      <c r="E146" s="61">
        <v>405</v>
      </c>
      <c r="F146" s="107">
        <f t="shared" si="11"/>
        <v>445.50000000000006</v>
      </c>
      <c r="G146" s="61"/>
      <c r="H146" s="61"/>
      <c r="I146" s="61"/>
      <c r="J146" s="61"/>
      <c r="K146" s="61"/>
    </row>
    <row r="147" spans="1:11" x14ac:dyDescent="0.25">
      <c r="A147" s="115">
        <v>146</v>
      </c>
      <c r="B147" s="61">
        <v>1802</v>
      </c>
      <c r="C147" s="61">
        <v>18</v>
      </c>
      <c r="D147" s="61" t="s">
        <v>24</v>
      </c>
      <c r="E147" s="61">
        <v>405</v>
      </c>
      <c r="F147" s="107">
        <f t="shared" si="11"/>
        <v>445.50000000000006</v>
      </c>
      <c r="G147" s="61"/>
      <c r="H147" s="61"/>
      <c r="I147" s="61"/>
      <c r="J147" s="61"/>
      <c r="K147" s="61"/>
    </row>
    <row r="148" spans="1:11" x14ac:dyDescent="0.25">
      <c r="A148" s="115">
        <v>147</v>
      </c>
      <c r="B148" s="61">
        <v>1803</v>
      </c>
      <c r="C148" s="61">
        <v>18</v>
      </c>
      <c r="D148" s="61" t="s">
        <v>24</v>
      </c>
      <c r="E148" s="61">
        <v>404</v>
      </c>
      <c r="F148" s="107">
        <f t="shared" si="11"/>
        <v>444.40000000000003</v>
      </c>
      <c r="G148" s="61"/>
      <c r="H148" s="61"/>
      <c r="I148" s="61"/>
      <c r="J148" s="61"/>
      <c r="K148" s="61"/>
    </row>
    <row r="149" spans="1:11" x14ac:dyDescent="0.25">
      <c r="A149" s="115">
        <v>148</v>
      </c>
      <c r="B149" s="61">
        <v>1804</v>
      </c>
      <c r="C149" s="61">
        <v>18</v>
      </c>
      <c r="D149" s="61" t="s">
        <v>24</v>
      </c>
      <c r="E149" s="61">
        <v>404</v>
      </c>
      <c r="F149" s="107">
        <f t="shared" si="11"/>
        <v>444.40000000000003</v>
      </c>
      <c r="G149" s="61"/>
      <c r="H149" s="61"/>
      <c r="I149" s="61"/>
      <c r="J149" s="61"/>
      <c r="K149" s="61"/>
    </row>
    <row r="150" spans="1:11" x14ac:dyDescent="0.25">
      <c r="A150" s="115">
        <v>149</v>
      </c>
      <c r="B150" s="61">
        <v>1805</v>
      </c>
      <c r="C150" s="61">
        <v>18</v>
      </c>
      <c r="D150" s="61" t="s">
        <v>18</v>
      </c>
      <c r="E150" s="61">
        <v>599</v>
      </c>
      <c r="F150" s="107">
        <f t="shared" si="11"/>
        <v>658.90000000000009</v>
      </c>
      <c r="G150" s="61"/>
      <c r="H150" s="61"/>
      <c r="I150" s="61"/>
      <c r="J150" s="61"/>
      <c r="K150" s="61"/>
    </row>
    <row r="151" spans="1:11" x14ac:dyDescent="0.25">
      <c r="A151" s="115">
        <v>150</v>
      </c>
      <c r="B151" s="61">
        <v>1806</v>
      </c>
      <c r="C151" s="61">
        <v>18</v>
      </c>
      <c r="D151" s="61" t="s">
        <v>14</v>
      </c>
      <c r="E151" s="61">
        <v>832</v>
      </c>
      <c r="F151" s="107">
        <f t="shared" si="11"/>
        <v>915.2</v>
      </c>
      <c r="G151" s="61"/>
      <c r="H151" s="61"/>
      <c r="I151" s="61"/>
      <c r="J151" s="61"/>
      <c r="K151" s="61"/>
    </row>
    <row r="152" spans="1:11" x14ac:dyDescent="0.25">
      <c r="A152" s="115">
        <v>151</v>
      </c>
      <c r="B152" s="61">
        <v>1807</v>
      </c>
      <c r="C152" s="61">
        <v>18</v>
      </c>
      <c r="D152" s="61" t="s">
        <v>24</v>
      </c>
      <c r="E152" s="61">
        <v>404</v>
      </c>
      <c r="F152" s="107">
        <f t="shared" si="11"/>
        <v>444.40000000000003</v>
      </c>
      <c r="G152" s="61"/>
      <c r="H152" s="61"/>
      <c r="I152" s="61"/>
      <c r="J152" s="61"/>
      <c r="K152" s="61"/>
    </row>
    <row r="153" spans="1:11" x14ac:dyDescent="0.25">
      <c r="A153" s="115">
        <v>152</v>
      </c>
      <c r="B153" s="61">
        <v>1808</v>
      </c>
      <c r="C153" s="61">
        <v>18</v>
      </c>
      <c r="D153" s="61" t="s">
        <v>24</v>
      </c>
      <c r="E153" s="61">
        <v>404</v>
      </c>
      <c r="F153" s="107">
        <f t="shared" si="11"/>
        <v>444.40000000000003</v>
      </c>
      <c r="G153" s="61"/>
      <c r="H153" s="61"/>
      <c r="I153" s="61"/>
      <c r="J153" s="61"/>
      <c r="K153" s="61"/>
    </row>
    <row r="154" spans="1:11" x14ac:dyDescent="0.25">
      <c r="A154" s="115">
        <v>153</v>
      </c>
      <c r="B154" s="61">
        <v>1809</v>
      </c>
      <c r="C154" s="61">
        <v>18</v>
      </c>
      <c r="D154" s="61" t="s">
        <v>18</v>
      </c>
      <c r="E154" s="61">
        <v>612</v>
      </c>
      <c r="F154" s="107">
        <f t="shared" si="11"/>
        <v>673.2</v>
      </c>
      <c r="G154" s="61"/>
      <c r="H154" s="61"/>
      <c r="I154" s="61"/>
      <c r="J154" s="61"/>
      <c r="K154" s="61"/>
    </row>
    <row r="155" spans="1:11" x14ac:dyDescent="0.25">
      <c r="A155" s="115">
        <v>154</v>
      </c>
      <c r="B155" s="61">
        <v>1810</v>
      </c>
      <c r="C155" s="61">
        <v>18</v>
      </c>
      <c r="D155" s="61" t="s">
        <v>18</v>
      </c>
      <c r="E155" s="61">
        <v>612</v>
      </c>
      <c r="F155" s="107">
        <f t="shared" si="11"/>
        <v>673.2</v>
      </c>
      <c r="G155" s="61"/>
      <c r="H155" s="61"/>
      <c r="I155" s="61"/>
      <c r="J155" s="61"/>
      <c r="K155" s="61"/>
    </row>
    <row r="156" spans="1:11" x14ac:dyDescent="0.25">
      <c r="A156" s="115">
        <v>155</v>
      </c>
      <c r="B156" s="61">
        <v>1901</v>
      </c>
      <c r="C156" s="61">
        <v>19</v>
      </c>
      <c r="D156" s="61" t="s">
        <v>24</v>
      </c>
      <c r="E156" s="61">
        <v>405</v>
      </c>
      <c r="F156" s="107">
        <f t="shared" si="11"/>
        <v>445.50000000000006</v>
      </c>
      <c r="G156" s="61"/>
      <c r="H156" s="61"/>
      <c r="I156" s="61"/>
      <c r="J156" s="61"/>
      <c r="K156" s="61"/>
    </row>
    <row r="157" spans="1:11" x14ac:dyDescent="0.25">
      <c r="A157" s="115">
        <v>156</v>
      </c>
      <c r="B157" s="61">
        <v>1902</v>
      </c>
      <c r="C157" s="61">
        <v>19</v>
      </c>
      <c r="D157" s="61" t="s">
        <v>24</v>
      </c>
      <c r="E157" s="61">
        <v>405</v>
      </c>
      <c r="F157" s="107">
        <f t="shared" si="11"/>
        <v>445.50000000000006</v>
      </c>
      <c r="G157" s="61"/>
      <c r="H157" s="61"/>
      <c r="I157" s="61"/>
      <c r="J157" s="61"/>
      <c r="K157" s="61"/>
    </row>
    <row r="158" spans="1:11" x14ac:dyDescent="0.25">
      <c r="A158" s="115">
        <v>157</v>
      </c>
      <c r="B158" s="61">
        <v>1903</v>
      </c>
      <c r="C158" s="61">
        <v>19</v>
      </c>
      <c r="D158" s="61" t="s">
        <v>24</v>
      </c>
      <c r="E158" s="61">
        <v>404</v>
      </c>
      <c r="F158" s="107">
        <f t="shared" si="11"/>
        <v>444.40000000000003</v>
      </c>
      <c r="G158" s="61"/>
      <c r="H158" s="61"/>
      <c r="I158" s="61"/>
      <c r="J158" s="61"/>
      <c r="K158" s="61"/>
    </row>
    <row r="159" spans="1:11" x14ac:dyDescent="0.25">
      <c r="A159" s="115">
        <v>158</v>
      </c>
      <c r="B159" s="61">
        <v>1904</v>
      </c>
      <c r="C159" s="61">
        <v>19</v>
      </c>
      <c r="D159" s="61" t="s">
        <v>24</v>
      </c>
      <c r="E159" s="61">
        <v>404</v>
      </c>
      <c r="F159" s="107">
        <f t="shared" si="11"/>
        <v>444.40000000000003</v>
      </c>
      <c r="G159" s="61"/>
      <c r="H159" s="61"/>
      <c r="I159" s="61"/>
      <c r="J159" s="61"/>
      <c r="K159" s="61"/>
    </row>
    <row r="160" spans="1:11" x14ac:dyDescent="0.25">
      <c r="A160" s="115">
        <v>159</v>
      </c>
      <c r="B160" s="61">
        <v>1905</v>
      </c>
      <c r="C160" s="61">
        <v>19</v>
      </c>
      <c r="D160" s="61" t="s">
        <v>18</v>
      </c>
      <c r="E160" s="61">
        <v>599</v>
      </c>
      <c r="F160" s="107">
        <f t="shared" si="11"/>
        <v>658.90000000000009</v>
      </c>
      <c r="G160" s="61"/>
      <c r="H160" s="61"/>
      <c r="I160" s="61"/>
      <c r="J160" s="61"/>
      <c r="K160" s="61"/>
    </row>
    <row r="161" spans="1:11" x14ac:dyDescent="0.25">
      <c r="A161" s="115">
        <v>160</v>
      </c>
      <c r="B161" s="61">
        <v>1906</v>
      </c>
      <c r="C161" s="61">
        <v>19</v>
      </c>
      <c r="D161" s="61" t="s">
        <v>14</v>
      </c>
      <c r="E161" s="61">
        <v>832</v>
      </c>
      <c r="F161" s="107">
        <f t="shared" si="11"/>
        <v>915.2</v>
      </c>
      <c r="G161" s="61"/>
      <c r="H161" s="61"/>
      <c r="I161" s="61"/>
      <c r="J161" s="61"/>
      <c r="K161" s="61"/>
    </row>
    <row r="162" spans="1:11" x14ac:dyDescent="0.25">
      <c r="A162" s="115">
        <v>161</v>
      </c>
      <c r="B162" s="61">
        <v>1907</v>
      </c>
      <c r="C162" s="61">
        <v>19</v>
      </c>
      <c r="D162" s="61" t="s">
        <v>24</v>
      </c>
      <c r="E162" s="61">
        <v>404</v>
      </c>
      <c r="F162" s="107">
        <f t="shared" si="11"/>
        <v>444.40000000000003</v>
      </c>
      <c r="G162" s="61"/>
      <c r="H162" s="61"/>
      <c r="I162" s="61"/>
      <c r="J162" s="61"/>
      <c r="K162" s="61"/>
    </row>
    <row r="163" spans="1:11" x14ac:dyDescent="0.25">
      <c r="A163" s="115">
        <v>162</v>
      </c>
      <c r="B163" s="61">
        <v>1908</v>
      </c>
      <c r="C163" s="61">
        <v>19</v>
      </c>
      <c r="D163" s="61" t="s">
        <v>24</v>
      </c>
      <c r="E163" s="61">
        <v>404</v>
      </c>
      <c r="F163" s="107">
        <f t="shared" si="11"/>
        <v>444.40000000000003</v>
      </c>
      <c r="G163" s="61"/>
      <c r="H163" s="61"/>
      <c r="I163" s="61"/>
      <c r="J163" s="61"/>
      <c r="K163" s="61"/>
    </row>
    <row r="164" spans="1:11" x14ac:dyDescent="0.25">
      <c r="A164" s="115">
        <v>163</v>
      </c>
      <c r="B164" s="61">
        <v>1909</v>
      </c>
      <c r="C164" s="61">
        <v>19</v>
      </c>
      <c r="D164" s="61" t="s">
        <v>18</v>
      </c>
      <c r="E164" s="61">
        <v>612</v>
      </c>
      <c r="F164" s="107">
        <f t="shared" si="11"/>
        <v>673.2</v>
      </c>
      <c r="G164" s="61"/>
      <c r="H164" s="61"/>
      <c r="I164" s="61"/>
      <c r="J164" s="61"/>
      <c r="K164" s="61"/>
    </row>
    <row r="165" spans="1:11" x14ac:dyDescent="0.25">
      <c r="A165" s="115">
        <v>164</v>
      </c>
      <c r="B165" s="61">
        <v>1910</v>
      </c>
      <c r="C165" s="61">
        <v>19</v>
      </c>
      <c r="D165" s="61" t="s">
        <v>18</v>
      </c>
      <c r="E165" s="61">
        <v>612</v>
      </c>
      <c r="F165" s="107">
        <f t="shared" si="11"/>
        <v>673.2</v>
      </c>
      <c r="G165" s="61"/>
      <c r="H165" s="61"/>
      <c r="I165" s="61"/>
      <c r="J165" s="61"/>
      <c r="K165" s="61"/>
    </row>
    <row r="166" spans="1:11" x14ac:dyDescent="0.25">
      <c r="A166" s="115">
        <v>165</v>
      </c>
      <c r="B166" s="61">
        <v>2001</v>
      </c>
      <c r="C166" s="61">
        <v>20</v>
      </c>
      <c r="D166" s="61" t="s">
        <v>24</v>
      </c>
      <c r="E166" s="61">
        <v>405</v>
      </c>
      <c r="F166" s="107">
        <f t="shared" si="11"/>
        <v>445.50000000000006</v>
      </c>
      <c r="G166" s="61"/>
      <c r="H166" s="61"/>
      <c r="I166" s="61"/>
      <c r="J166" s="61"/>
      <c r="K166" s="61"/>
    </row>
    <row r="167" spans="1:11" x14ac:dyDescent="0.25">
      <c r="A167" s="115">
        <v>166</v>
      </c>
      <c r="B167" s="61">
        <v>2002</v>
      </c>
      <c r="C167" s="61">
        <v>20</v>
      </c>
      <c r="D167" s="61" t="s">
        <v>24</v>
      </c>
      <c r="E167" s="61">
        <v>405</v>
      </c>
      <c r="F167" s="107">
        <f t="shared" si="11"/>
        <v>445.50000000000006</v>
      </c>
      <c r="G167" s="61"/>
      <c r="H167" s="61"/>
      <c r="I167" s="61"/>
      <c r="J167" s="61"/>
      <c r="K167" s="61"/>
    </row>
    <row r="168" spans="1:11" x14ac:dyDescent="0.25">
      <c r="A168" s="115">
        <v>167</v>
      </c>
      <c r="B168" s="61">
        <v>2003</v>
      </c>
      <c r="C168" s="61">
        <v>20</v>
      </c>
      <c r="D168" s="61" t="s">
        <v>24</v>
      </c>
      <c r="E168" s="61">
        <v>404</v>
      </c>
      <c r="F168" s="107">
        <f t="shared" si="11"/>
        <v>444.40000000000003</v>
      </c>
      <c r="G168" s="61"/>
      <c r="H168" s="61"/>
      <c r="I168" s="61"/>
      <c r="J168" s="61"/>
      <c r="K168" s="61"/>
    </row>
    <row r="169" spans="1:11" x14ac:dyDescent="0.25">
      <c r="A169" s="115">
        <v>168</v>
      </c>
      <c r="B169" s="61">
        <v>2004</v>
      </c>
      <c r="C169" s="61">
        <v>20</v>
      </c>
      <c r="D169" s="61" t="s">
        <v>24</v>
      </c>
      <c r="E169" s="61">
        <v>404</v>
      </c>
      <c r="F169" s="107">
        <f t="shared" si="11"/>
        <v>444.40000000000003</v>
      </c>
      <c r="G169" s="61"/>
      <c r="H169" s="61"/>
      <c r="I169" s="61"/>
      <c r="J169" s="61"/>
      <c r="K169" s="61"/>
    </row>
    <row r="170" spans="1:11" x14ac:dyDescent="0.25">
      <c r="A170" s="115">
        <v>169</v>
      </c>
      <c r="B170" s="61">
        <v>2005</v>
      </c>
      <c r="C170" s="61">
        <v>20</v>
      </c>
      <c r="D170" s="61" t="s">
        <v>18</v>
      </c>
      <c r="E170" s="61">
        <v>599</v>
      </c>
      <c r="F170" s="107">
        <f t="shared" si="11"/>
        <v>658.90000000000009</v>
      </c>
      <c r="G170" s="61"/>
      <c r="H170" s="61"/>
      <c r="I170" s="61"/>
      <c r="J170" s="61"/>
      <c r="K170" s="61"/>
    </row>
    <row r="171" spans="1:11" x14ac:dyDescent="0.25">
      <c r="A171" s="115">
        <v>170</v>
      </c>
      <c r="B171" s="61">
        <v>2006</v>
      </c>
      <c r="C171" s="61">
        <v>20</v>
      </c>
      <c r="D171" s="61" t="s">
        <v>14</v>
      </c>
      <c r="E171" s="61">
        <v>832</v>
      </c>
      <c r="F171" s="107">
        <f t="shared" si="11"/>
        <v>915.2</v>
      </c>
      <c r="G171" s="61"/>
      <c r="H171" s="61"/>
      <c r="I171" s="61"/>
      <c r="J171" s="61"/>
      <c r="K171" s="61"/>
    </row>
    <row r="172" spans="1:11" x14ac:dyDescent="0.25">
      <c r="A172" s="115">
        <v>171</v>
      </c>
      <c r="B172" s="61">
        <v>2007</v>
      </c>
      <c r="C172" s="61">
        <v>20</v>
      </c>
      <c r="D172" s="61" t="s">
        <v>24</v>
      </c>
      <c r="E172" s="61">
        <v>404</v>
      </c>
      <c r="F172" s="107">
        <f t="shared" si="11"/>
        <v>444.40000000000003</v>
      </c>
      <c r="G172" s="61"/>
      <c r="H172" s="61"/>
      <c r="I172" s="61"/>
      <c r="J172" s="61"/>
      <c r="K172" s="61"/>
    </row>
    <row r="173" spans="1:11" x14ac:dyDescent="0.25">
      <c r="A173" s="115">
        <v>172</v>
      </c>
      <c r="B173" s="61">
        <v>2008</v>
      </c>
      <c r="C173" s="61">
        <v>20</v>
      </c>
      <c r="D173" s="61" t="s">
        <v>24</v>
      </c>
      <c r="E173" s="61">
        <v>404</v>
      </c>
      <c r="F173" s="107">
        <f t="shared" si="11"/>
        <v>444.40000000000003</v>
      </c>
      <c r="G173" s="61"/>
      <c r="H173" s="61"/>
      <c r="I173" s="61"/>
      <c r="J173" s="61"/>
      <c r="K173" s="61"/>
    </row>
    <row r="174" spans="1:11" x14ac:dyDescent="0.25">
      <c r="A174" s="115">
        <v>173</v>
      </c>
      <c r="B174" s="61">
        <v>2009</v>
      </c>
      <c r="C174" s="61">
        <v>20</v>
      </c>
      <c r="D174" s="61" t="s">
        <v>18</v>
      </c>
      <c r="E174" s="61">
        <v>612</v>
      </c>
      <c r="F174" s="107">
        <f t="shared" si="11"/>
        <v>673.2</v>
      </c>
      <c r="G174" s="61"/>
      <c r="H174" s="61"/>
      <c r="I174" s="61"/>
      <c r="J174" s="61"/>
      <c r="K174" s="61"/>
    </row>
    <row r="175" spans="1:11" x14ac:dyDescent="0.25">
      <c r="A175" s="115">
        <v>174</v>
      </c>
      <c r="B175" s="61">
        <v>2010</v>
      </c>
      <c r="C175" s="61">
        <v>20</v>
      </c>
      <c r="D175" s="61" t="s">
        <v>18</v>
      </c>
      <c r="E175" s="61">
        <v>612</v>
      </c>
      <c r="F175" s="107">
        <f t="shared" si="11"/>
        <v>673.2</v>
      </c>
      <c r="G175" s="61"/>
      <c r="H175" s="61"/>
      <c r="I175" s="61"/>
      <c r="J175" s="61"/>
      <c r="K175" s="61"/>
    </row>
    <row r="176" spans="1:11" x14ac:dyDescent="0.25">
      <c r="A176" s="115">
        <v>175</v>
      </c>
      <c r="B176" s="61">
        <v>2101</v>
      </c>
      <c r="C176" s="61">
        <v>21</v>
      </c>
      <c r="D176" s="61" t="s">
        <v>24</v>
      </c>
      <c r="E176" s="61">
        <v>405</v>
      </c>
      <c r="F176" s="107">
        <f t="shared" si="11"/>
        <v>445.50000000000006</v>
      </c>
      <c r="G176" s="61"/>
      <c r="H176" s="61"/>
      <c r="I176" s="61"/>
      <c r="J176" s="61"/>
      <c r="K176" s="61"/>
    </row>
    <row r="177" spans="1:11" x14ac:dyDescent="0.25">
      <c r="A177" s="115">
        <v>176</v>
      </c>
      <c r="B177" s="61">
        <v>2102</v>
      </c>
      <c r="C177" s="61">
        <v>21</v>
      </c>
      <c r="D177" s="61" t="s">
        <v>24</v>
      </c>
      <c r="E177" s="61">
        <v>405</v>
      </c>
      <c r="F177" s="107">
        <f t="shared" si="11"/>
        <v>445.50000000000006</v>
      </c>
      <c r="G177" s="61"/>
      <c r="H177" s="61"/>
      <c r="I177" s="61"/>
      <c r="J177" s="61"/>
      <c r="K177" s="61"/>
    </row>
    <row r="178" spans="1:11" x14ac:dyDescent="0.25">
      <c r="A178" s="115">
        <v>177</v>
      </c>
      <c r="B178" s="61">
        <v>2103</v>
      </c>
      <c r="C178" s="61">
        <v>21</v>
      </c>
      <c r="D178" s="61" t="s">
        <v>24</v>
      </c>
      <c r="E178" s="61">
        <v>404</v>
      </c>
      <c r="F178" s="107">
        <f t="shared" si="11"/>
        <v>444.40000000000003</v>
      </c>
      <c r="G178" s="61"/>
      <c r="H178" s="61"/>
      <c r="I178" s="61"/>
      <c r="J178" s="61"/>
      <c r="K178" s="61"/>
    </row>
    <row r="179" spans="1:11" x14ac:dyDescent="0.25">
      <c r="A179" s="115">
        <v>178</v>
      </c>
      <c r="B179" s="61">
        <v>2104</v>
      </c>
      <c r="C179" s="61">
        <v>21</v>
      </c>
      <c r="D179" s="61" t="s">
        <v>24</v>
      </c>
      <c r="E179" s="61">
        <v>404</v>
      </c>
      <c r="F179" s="107">
        <f t="shared" si="11"/>
        <v>444.40000000000003</v>
      </c>
      <c r="G179" s="61"/>
      <c r="H179" s="61"/>
      <c r="I179" s="61"/>
      <c r="J179" s="61"/>
      <c r="K179" s="61"/>
    </row>
    <row r="180" spans="1:11" x14ac:dyDescent="0.25">
      <c r="A180" s="115">
        <v>179</v>
      </c>
      <c r="B180" s="61">
        <v>2105</v>
      </c>
      <c r="C180" s="61">
        <v>21</v>
      </c>
      <c r="D180" s="61" t="s">
        <v>18</v>
      </c>
      <c r="E180" s="61">
        <v>599</v>
      </c>
      <c r="F180" s="107">
        <f t="shared" si="11"/>
        <v>658.90000000000009</v>
      </c>
      <c r="G180" s="61"/>
      <c r="H180" s="61"/>
      <c r="I180" s="61"/>
      <c r="J180" s="61"/>
      <c r="K180" s="61"/>
    </row>
    <row r="181" spans="1:11" x14ac:dyDescent="0.25">
      <c r="A181" s="115">
        <v>180</v>
      </c>
      <c r="B181" s="61">
        <v>2106</v>
      </c>
      <c r="C181" s="61">
        <v>21</v>
      </c>
      <c r="D181" s="61" t="s">
        <v>14</v>
      </c>
      <c r="E181" s="61">
        <v>832</v>
      </c>
      <c r="F181" s="107">
        <f t="shared" si="11"/>
        <v>915.2</v>
      </c>
      <c r="G181" s="61"/>
      <c r="H181" s="61"/>
      <c r="I181" s="61"/>
      <c r="J181" s="61"/>
      <c r="K181" s="61"/>
    </row>
    <row r="182" spans="1:11" x14ac:dyDescent="0.25">
      <c r="A182" s="115">
        <v>181</v>
      </c>
      <c r="B182" s="61">
        <v>2107</v>
      </c>
      <c r="C182" s="61">
        <v>21</v>
      </c>
      <c r="D182" s="61" t="s">
        <v>24</v>
      </c>
      <c r="E182" s="61">
        <v>404</v>
      </c>
      <c r="F182" s="107">
        <f t="shared" si="11"/>
        <v>444.40000000000003</v>
      </c>
      <c r="G182" s="61"/>
      <c r="H182" s="61"/>
      <c r="I182" s="61"/>
      <c r="J182" s="61"/>
      <c r="K182" s="61"/>
    </row>
    <row r="183" spans="1:11" x14ac:dyDescent="0.25">
      <c r="A183" s="115">
        <v>182</v>
      </c>
      <c r="B183" s="61">
        <v>2108</v>
      </c>
      <c r="C183" s="61">
        <v>21</v>
      </c>
      <c r="D183" s="61" t="s">
        <v>24</v>
      </c>
      <c r="E183" s="61">
        <v>404</v>
      </c>
      <c r="F183" s="107">
        <f t="shared" si="11"/>
        <v>444.40000000000003</v>
      </c>
      <c r="G183" s="61"/>
      <c r="H183" s="61"/>
      <c r="I183" s="61"/>
      <c r="J183" s="61"/>
      <c r="K183" s="61"/>
    </row>
    <row r="184" spans="1:11" x14ac:dyDescent="0.25">
      <c r="A184" s="115">
        <v>183</v>
      </c>
      <c r="B184" s="61">
        <v>2109</v>
      </c>
      <c r="C184" s="61">
        <v>21</v>
      </c>
      <c r="D184" s="61" t="s">
        <v>18</v>
      </c>
      <c r="E184" s="61">
        <v>612</v>
      </c>
      <c r="F184" s="107">
        <f t="shared" si="11"/>
        <v>673.2</v>
      </c>
      <c r="G184" s="61"/>
      <c r="H184" s="61"/>
      <c r="I184" s="61"/>
      <c r="J184" s="61"/>
      <c r="K184" s="61"/>
    </row>
    <row r="185" spans="1:11" x14ac:dyDescent="0.25">
      <c r="A185" s="115">
        <v>184</v>
      </c>
      <c r="B185" s="61">
        <v>2110</v>
      </c>
      <c r="C185" s="61">
        <v>21</v>
      </c>
      <c r="D185" s="61" t="s">
        <v>18</v>
      </c>
      <c r="E185" s="61">
        <v>612</v>
      </c>
      <c r="F185" s="107">
        <f t="shared" si="11"/>
        <v>673.2</v>
      </c>
      <c r="G185" s="61"/>
      <c r="H185" s="61"/>
      <c r="I185" s="61"/>
      <c r="J185" s="61"/>
      <c r="K185" s="61"/>
    </row>
    <row r="186" spans="1:11" x14ac:dyDescent="0.25">
      <c r="A186" s="115">
        <v>185</v>
      </c>
      <c r="B186" s="61">
        <v>2204</v>
      </c>
      <c r="C186" s="61">
        <v>22</v>
      </c>
      <c r="D186" s="61" t="s">
        <v>24</v>
      </c>
      <c r="E186" s="61">
        <v>404</v>
      </c>
      <c r="F186" s="107">
        <f t="shared" si="11"/>
        <v>444.40000000000003</v>
      </c>
      <c r="G186" s="61"/>
      <c r="H186" s="61"/>
      <c r="I186" s="61"/>
      <c r="J186" s="61"/>
      <c r="K186" s="61"/>
    </row>
    <row r="187" spans="1:11" x14ac:dyDescent="0.25">
      <c r="A187" s="115">
        <v>186</v>
      </c>
      <c r="B187" s="61">
        <v>2205</v>
      </c>
      <c r="C187" s="61">
        <v>22</v>
      </c>
      <c r="D187" s="61" t="s">
        <v>18</v>
      </c>
      <c r="E187" s="61">
        <v>599</v>
      </c>
      <c r="F187" s="107">
        <f t="shared" si="11"/>
        <v>658.90000000000009</v>
      </c>
      <c r="G187" s="61"/>
      <c r="H187" s="61"/>
      <c r="I187" s="61"/>
      <c r="J187" s="61"/>
      <c r="K187" s="61"/>
    </row>
    <row r="188" spans="1:11" x14ac:dyDescent="0.25">
      <c r="A188" s="115">
        <v>187</v>
      </c>
      <c r="B188" s="61">
        <v>2206</v>
      </c>
      <c r="C188" s="61">
        <v>22</v>
      </c>
      <c r="D188" s="61" t="s">
        <v>14</v>
      </c>
      <c r="E188" s="61">
        <v>832</v>
      </c>
      <c r="F188" s="107">
        <f t="shared" si="11"/>
        <v>915.2</v>
      </c>
      <c r="G188" s="61"/>
      <c r="H188" s="61"/>
      <c r="I188" s="61"/>
      <c r="J188" s="61"/>
      <c r="K188" s="61"/>
    </row>
    <row r="189" spans="1:11" x14ac:dyDescent="0.25">
      <c r="A189" s="115">
        <v>188</v>
      </c>
      <c r="B189" s="61">
        <v>2207</v>
      </c>
      <c r="C189" s="61">
        <v>22</v>
      </c>
      <c r="D189" s="61" t="s">
        <v>24</v>
      </c>
      <c r="E189" s="61">
        <v>404</v>
      </c>
      <c r="F189" s="107">
        <f t="shared" si="11"/>
        <v>444.40000000000003</v>
      </c>
      <c r="G189" s="61"/>
      <c r="H189" s="61"/>
      <c r="I189" s="61"/>
      <c r="J189" s="61"/>
      <c r="K189" s="61"/>
    </row>
    <row r="190" spans="1:11" x14ac:dyDescent="0.25">
      <c r="A190" s="115">
        <v>189</v>
      </c>
      <c r="B190" s="61">
        <v>2208</v>
      </c>
      <c r="C190" s="61">
        <v>22</v>
      </c>
      <c r="D190" s="61" t="s">
        <v>24</v>
      </c>
      <c r="E190" s="61">
        <v>404</v>
      </c>
      <c r="F190" s="107">
        <f t="shared" si="11"/>
        <v>444.40000000000003</v>
      </c>
      <c r="G190" s="61"/>
      <c r="H190" s="61"/>
      <c r="I190" s="61"/>
      <c r="J190" s="61"/>
      <c r="K190" s="61"/>
    </row>
    <row r="191" spans="1:11" x14ac:dyDescent="0.25">
      <c r="A191" s="115">
        <v>190</v>
      </c>
      <c r="B191" s="61">
        <v>2209</v>
      </c>
      <c r="C191" s="61">
        <v>22</v>
      </c>
      <c r="D191" s="61" t="s">
        <v>18</v>
      </c>
      <c r="E191" s="61">
        <v>612</v>
      </c>
      <c r="F191" s="107">
        <f t="shared" si="11"/>
        <v>673.2</v>
      </c>
      <c r="G191" s="61"/>
      <c r="H191" s="61"/>
      <c r="I191" s="61"/>
      <c r="J191" s="61"/>
      <c r="K191" s="61"/>
    </row>
    <row r="192" spans="1:11" x14ac:dyDescent="0.25">
      <c r="A192" s="115">
        <v>191</v>
      </c>
      <c r="B192" s="61">
        <v>2210</v>
      </c>
      <c r="C192" s="61">
        <v>22</v>
      </c>
      <c r="D192" s="61" t="s">
        <v>18</v>
      </c>
      <c r="E192" s="61">
        <v>612</v>
      </c>
      <c r="F192" s="107">
        <f t="shared" si="11"/>
        <v>673.2</v>
      </c>
      <c r="G192" s="61"/>
      <c r="H192" s="61"/>
      <c r="I192" s="61"/>
      <c r="J192" s="61"/>
      <c r="K192" s="61"/>
    </row>
    <row r="193" spans="1:11" x14ac:dyDescent="0.25">
      <c r="A193" s="115">
        <v>192</v>
      </c>
      <c r="B193" s="61">
        <v>2301</v>
      </c>
      <c r="C193" s="61">
        <v>23</v>
      </c>
      <c r="D193" s="61" t="s">
        <v>24</v>
      </c>
      <c r="E193" s="61">
        <v>405</v>
      </c>
      <c r="F193" s="107">
        <f t="shared" si="11"/>
        <v>445.50000000000006</v>
      </c>
      <c r="G193" s="61"/>
      <c r="H193" s="61"/>
      <c r="I193" s="61"/>
      <c r="J193" s="61"/>
      <c r="K193" s="61"/>
    </row>
    <row r="194" spans="1:11" x14ac:dyDescent="0.25">
      <c r="A194" s="115">
        <v>193</v>
      </c>
      <c r="B194" s="61">
        <v>2302</v>
      </c>
      <c r="C194" s="61">
        <v>23</v>
      </c>
      <c r="D194" s="61" t="s">
        <v>24</v>
      </c>
      <c r="E194" s="61">
        <v>405</v>
      </c>
      <c r="F194" s="107">
        <f t="shared" si="11"/>
        <v>445.50000000000006</v>
      </c>
      <c r="G194" s="61"/>
      <c r="H194" s="61"/>
      <c r="I194" s="61"/>
      <c r="J194" s="61"/>
      <c r="K194" s="61"/>
    </row>
    <row r="195" spans="1:11" x14ac:dyDescent="0.25">
      <c r="A195" s="115">
        <v>194</v>
      </c>
      <c r="B195" s="61">
        <v>2303</v>
      </c>
      <c r="C195" s="61">
        <v>23</v>
      </c>
      <c r="D195" s="61" t="s">
        <v>24</v>
      </c>
      <c r="E195" s="61">
        <v>404</v>
      </c>
      <c r="F195" s="107">
        <f t="shared" ref="F195:F258" si="12">E195*1.1</f>
        <v>444.40000000000003</v>
      </c>
      <c r="G195" s="61"/>
      <c r="H195" s="61"/>
      <c r="I195" s="61"/>
      <c r="J195" s="61"/>
      <c r="K195" s="61"/>
    </row>
    <row r="196" spans="1:11" x14ac:dyDescent="0.25">
      <c r="A196" s="115">
        <v>195</v>
      </c>
      <c r="B196" s="61">
        <v>2304</v>
      </c>
      <c r="C196" s="61">
        <v>23</v>
      </c>
      <c r="D196" s="61" t="s">
        <v>24</v>
      </c>
      <c r="E196" s="61">
        <v>404</v>
      </c>
      <c r="F196" s="107">
        <f t="shared" si="12"/>
        <v>444.40000000000003</v>
      </c>
      <c r="G196" s="61"/>
      <c r="H196" s="61"/>
      <c r="I196" s="61"/>
      <c r="J196" s="61"/>
      <c r="K196" s="61"/>
    </row>
    <row r="197" spans="1:11" x14ac:dyDescent="0.25">
      <c r="A197" s="115">
        <v>196</v>
      </c>
      <c r="B197" s="61">
        <v>2305</v>
      </c>
      <c r="C197" s="61">
        <v>23</v>
      </c>
      <c r="D197" s="61" t="s">
        <v>18</v>
      </c>
      <c r="E197" s="61">
        <v>599</v>
      </c>
      <c r="F197" s="107">
        <f t="shared" si="12"/>
        <v>658.90000000000009</v>
      </c>
      <c r="G197" s="61"/>
      <c r="H197" s="61"/>
      <c r="I197" s="61"/>
      <c r="J197" s="61"/>
      <c r="K197" s="61"/>
    </row>
    <row r="198" spans="1:11" x14ac:dyDescent="0.25">
      <c r="A198" s="115">
        <v>197</v>
      </c>
      <c r="B198" s="61">
        <v>2306</v>
      </c>
      <c r="C198" s="61">
        <v>23</v>
      </c>
      <c r="D198" s="61" t="s">
        <v>14</v>
      </c>
      <c r="E198" s="61">
        <v>832</v>
      </c>
      <c r="F198" s="107">
        <f t="shared" si="12"/>
        <v>915.2</v>
      </c>
      <c r="G198" s="61"/>
      <c r="H198" s="61"/>
      <c r="I198" s="61"/>
      <c r="J198" s="61"/>
      <c r="K198" s="61"/>
    </row>
    <row r="199" spans="1:11" x14ac:dyDescent="0.25">
      <c r="A199" s="115">
        <v>198</v>
      </c>
      <c r="B199" s="61">
        <v>2307</v>
      </c>
      <c r="C199" s="61">
        <v>23</v>
      </c>
      <c r="D199" s="61" t="s">
        <v>24</v>
      </c>
      <c r="E199" s="61">
        <v>404</v>
      </c>
      <c r="F199" s="107">
        <f t="shared" si="12"/>
        <v>444.40000000000003</v>
      </c>
      <c r="G199" s="61"/>
      <c r="H199" s="61"/>
      <c r="I199" s="61"/>
      <c r="J199" s="61"/>
      <c r="K199" s="61"/>
    </row>
    <row r="200" spans="1:11" x14ac:dyDescent="0.25">
      <c r="A200" s="115">
        <v>199</v>
      </c>
      <c r="B200" s="61">
        <v>2308</v>
      </c>
      <c r="C200" s="61">
        <v>23</v>
      </c>
      <c r="D200" s="61" t="s">
        <v>24</v>
      </c>
      <c r="E200" s="61">
        <v>404</v>
      </c>
      <c r="F200" s="107">
        <f t="shared" si="12"/>
        <v>444.40000000000003</v>
      </c>
      <c r="G200" s="61"/>
      <c r="H200" s="61"/>
      <c r="I200" s="61"/>
      <c r="J200" s="61"/>
      <c r="K200" s="61"/>
    </row>
    <row r="201" spans="1:11" x14ac:dyDescent="0.25">
      <c r="A201" s="115">
        <v>200</v>
      </c>
      <c r="B201" s="61">
        <v>2309</v>
      </c>
      <c r="C201" s="61">
        <v>23</v>
      </c>
      <c r="D201" s="61" t="s">
        <v>18</v>
      </c>
      <c r="E201" s="61">
        <v>612</v>
      </c>
      <c r="F201" s="107">
        <f t="shared" si="12"/>
        <v>673.2</v>
      </c>
      <c r="G201" s="61"/>
      <c r="H201" s="61"/>
      <c r="I201" s="61"/>
      <c r="J201" s="61"/>
      <c r="K201" s="61"/>
    </row>
    <row r="202" spans="1:11" x14ac:dyDescent="0.25">
      <c r="A202" s="115">
        <v>201</v>
      </c>
      <c r="B202" s="61">
        <v>2310</v>
      </c>
      <c r="C202" s="61">
        <v>23</v>
      </c>
      <c r="D202" s="61" t="s">
        <v>18</v>
      </c>
      <c r="E202" s="61">
        <v>612</v>
      </c>
      <c r="F202" s="107">
        <f t="shared" si="12"/>
        <v>673.2</v>
      </c>
      <c r="G202" s="61"/>
      <c r="H202" s="61"/>
      <c r="I202" s="61"/>
      <c r="J202" s="61"/>
      <c r="K202" s="61"/>
    </row>
    <row r="203" spans="1:11" x14ac:dyDescent="0.25">
      <c r="A203" s="115">
        <v>202</v>
      </c>
      <c r="B203" s="61">
        <v>2401</v>
      </c>
      <c r="C203" s="61">
        <v>24</v>
      </c>
      <c r="D203" s="61" t="s">
        <v>24</v>
      </c>
      <c r="E203" s="61">
        <v>405</v>
      </c>
      <c r="F203" s="107">
        <f t="shared" si="12"/>
        <v>445.50000000000006</v>
      </c>
      <c r="G203" s="61"/>
      <c r="H203" s="61"/>
      <c r="I203" s="61"/>
      <c r="J203" s="61"/>
      <c r="K203" s="61"/>
    </row>
    <row r="204" spans="1:11" x14ac:dyDescent="0.25">
      <c r="A204" s="115">
        <v>203</v>
      </c>
      <c r="B204" s="61">
        <v>2402</v>
      </c>
      <c r="C204" s="61">
        <v>24</v>
      </c>
      <c r="D204" s="61" t="s">
        <v>24</v>
      </c>
      <c r="E204" s="61">
        <v>405</v>
      </c>
      <c r="F204" s="107">
        <f t="shared" si="12"/>
        <v>445.50000000000006</v>
      </c>
      <c r="G204" s="61"/>
      <c r="H204" s="61"/>
      <c r="I204" s="61"/>
      <c r="J204" s="61"/>
      <c r="K204" s="61"/>
    </row>
    <row r="205" spans="1:11" x14ac:dyDescent="0.25">
      <c r="A205" s="115">
        <v>204</v>
      </c>
      <c r="B205" s="61">
        <v>2403</v>
      </c>
      <c r="C205" s="61">
        <v>24</v>
      </c>
      <c r="D205" s="61" t="s">
        <v>24</v>
      </c>
      <c r="E205" s="61">
        <v>404</v>
      </c>
      <c r="F205" s="107">
        <f t="shared" si="12"/>
        <v>444.40000000000003</v>
      </c>
      <c r="G205" s="61"/>
      <c r="H205" s="61"/>
      <c r="I205" s="61"/>
      <c r="J205" s="61"/>
      <c r="K205" s="61"/>
    </row>
    <row r="206" spans="1:11" x14ac:dyDescent="0.25">
      <c r="A206" s="115">
        <v>205</v>
      </c>
      <c r="B206" s="61">
        <v>2404</v>
      </c>
      <c r="C206" s="61">
        <v>24</v>
      </c>
      <c r="D206" s="61" t="s">
        <v>24</v>
      </c>
      <c r="E206" s="61">
        <v>404</v>
      </c>
      <c r="F206" s="107">
        <f t="shared" si="12"/>
        <v>444.40000000000003</v>
      </c>
      <c r="G206" s="61"/>
      <c r="H206" s="61"/>
      <c r="I206" s="61"/>
      <c r="J206" s="61"/>
      <c r="K206" s="61"/>
    </row>
    <row r="207" spans="1:11" x14ac:dyDescent="0.25">
      <c r="A207" s="115">
        <v>206</v>
      </c>
      <c r="B207" s="61">
        <v>2405</v>
      </c>
      <c r="C207" s="61">
        <v>24</v>
      </c>
      <c r="D207" s="61" t="s">
        <v>18</v>
      </c>
      <c r="E207" s="61">
        <v>599</v>
      </c>
      <c r="F207" s="107">
        <f t="shared" si="12"/>
        <v>658.90000000000009</v>
      </c>
      <c r="G207" s="61"/>
      <c r="H207" s="61"/>
      <c r="I207" s="61"/>
      <c r="J207" s="61"/>
      <c r="K207" s="61"/>
    </row>
    <row r="208" spans="1:11" x14ac:dyDescent="0.25">
      <c r="A208" s="115">
        <v>207</v>
      </c>
      <c r="B208" s="61">
        <v>2406</v>
      </c>
      <c r="C208" s="61">
        <v>24</v>
      </c>
      <c r="D208" s="61" t="s">
        <v>14</v>
      </c>
      <c r="E208" s="61">
        <v>832</v>
      </c>
      <c r="F208" s="107">
        <f t="shared" si="12"/>
        <v>915.2</v>
      </c>
      <c r="G208" s="61"/>
      <c r="H208" s="61"/>
      <c r="I208" s="61"/>
      <c r="J208" s="61"/>
      <c r="K208" s="61"/>
    </row>
    <row r="209" spans="1:11" x14ac:dyDescent="0.25">
      <c r="A209" s="115">
        <v>208</v>
      </c>
      <c r="B209" s="61">
        <v>2407</v>
      </c>
      <c r="C209" s="61">
        <v>24</v>
      </c>
      <c r="D209" s="61" t="s">
        <v>24</v>
      </c>
      <c r="E209" s="61">
        <v>404</v>
      </c>
      <c r="F209" s="107">
        <f t="shared" si="12"/>
        <v>444.40000000000003</v>
      </c>
      <c r="G209" s="61"/>
      <c r="H209" s="61"/>
      <c r="I209" s="61"/>
      <c r="J209" s="61"/>
      <c r="K209" s="61"/>
    </row>
    <row r="210" spans="1:11" x14ac:dyDescent="0.25">
      <c r="A210" s="115">
        <v>209</v>
      </c>
      <c r="B210" s="61">
        <v>2408</v>
      </c>
      <c r="C210" s="61">
        <v>24</v>
      </c>
      <c r="D210" s="61" t="s">
        <v>24</v>
      </c>
      <c r="E210" s="61">
        <v>404</v>
      </c>
      <c r="F210" s="107">
        <f t="shared" si="12"/>
        <v>444.40000000000003</v>
      </c>
      <c r="G210" s="61"/>
      <c r="H210" s="61"/>
      <c r="I210" s="61"/>
      <c r="J210" s="61"/>
      <c r="K210" s="61"/>
    </row>
    <row r="211" spans="1:11" x14ac:dyDescent="0.25">
      <c r="A211" s="115">
        <v>210</v>
      </c>
      <c r="B211" s="61">
        <v>2409</v>
      </c>
      <c r="C211" s="61">
        <v>24</v>
      </c>
      <c r="D211" s="61" t="s">
        <v>18</v>
      </c>
      <c r="E211" s="61">
        <v>612</v>
      </c>
      <c r="F211" s="107">
        <f t="shared" si="12"/>
        <v>673.2</v>
      </c>
      <c r="G211" s="61"/>
      <c r="H211" s="61"/>
      <c r="I211" s="61"/>
      <c r="J211" s="61"/>
      <c r="K211" s="61"/>
    </row>
    <row r="212" spans="1:11" x14ac:dyDescent="0.25">
      <c r="A212" s="115">
        <v>211</v>
      </c>
      <c r="B212" s="61">
        <v>2410</v>
      </c>
      <c r="C212" s="61">
        <v>24</v>
      </c>
      <c r="D212" s="61" t="s">
        <v>18</v>
      </c>
      <c r="E212" s="61">
        <v>612</v>
      </c>
      <c r="F212" s="107">
        <f t="shared" si="12"/>
        <v>673.2</v>
      </c>
      <c r="G212" s="61"/>
      <c r="H212" s="61"/>
      <c r="I212" s="61"/>
      <c r="J212" s="61"/>
      <c r="K212" s="61"/>
    </row>
    <row r="213" spans="1:11" x14ac:dyDescent="0.25">
      <c r="A213" s="115">
        <v>212</v>
      </c>
      <c r="B213" s="61">
        <v>2501</v>
      </c>
      <c r="C213" s="61">
        <v>25</v>
      </c>
      <c r="D213" s="61" t="s">
        <v>24</v>
      </c>
      <c r="E213" s="61">
        <v>405</v>
      </c>
      <c r="F213" s="107">
        <f t="shared" si="12"/>
        <v>445.50000000000006</v>
      </c>
      <c r="G213" s="61"/>
      <c r="H213" s="61"/>
      <c r="I213" s="61"/>
      <c r="J213" s="61"/>
      <c r="K213" s="61"/>
    </row>
    <row r="214" spans="1:11" x14ac:dyDescent="0.25">
      <c r="A214" s="115">
        <v>213</v>
      </c>
      <c r="B214" s="61">
        <v>2502</v>
      </c>
      <c r="C214" s="61">
        <v>25</v>
      </c>
      <c r="D214" s="61" t="s">
        <v>24</v>
      </c>
      <c r="E214" s="61">
        <v>405</v>
      </c>
      <c r="F214" s="107">
        <f t="shared" si="12"/>
        <v>445.50000000000006</v>
      </c>
      <c r="G214" s="61"/>
      <c r="H214" s="61"/>
      <c r="I214" s="61"/>
      <c r="J214" s="61"/>
      <c r="K214" s="61"/>
    </row>
    <row r="215" spans="1:11" x14ac:dyDescent="0.25">
      <c r="A215" s="115">
        <v>214</v>
      </c>
      <c r="B215" s="61">
        <v>2503</v>
      </c>
      <c r="C215" s="61">
        <v>25</v>
      </c>
      <c r="D215" s="61" t="s">
        <v>24</v>
      </c>
      <c r="E215" s="61">
        <v>404</v>
      </c>
      <c r="F215" s="107">
        <f t="shared" si="12"/>
        <v>444.40000000000003</v>
      </c>
      <c r="G215" s="61"/>
      <c r="H215" s="61"/>
      <c r="I215" s="61"/>
      <c r="J215" s="61"/>
      <c r="K215" s="61"/>
    </row>
    <row r="216" spans="1:11" x14ac:dyDescent="0.25">
      <c r="A216" s="115">
        <v>215</v>
      </c>
      <c r="B216" s="61">
        <v>2504</v>
      </c>
      <c r="C216" s="61">
        <v>25</v>
      </c>
      <c r="D216" s="61" t="s">
        <v>24</v>
      </c>
      <c r="E216" s="61">
        <v>404</v>
      </c>
      <c r="F216" s="107">
        <f t="shared" si="12"/>
        <v>444.40000000000003</v>
      </c>
      <c r="G216" s="61"/>
      <c r="H216" s="61"/>
      <c r="I216" s="61"/>
      <c r="J216" s="61"/>
      <c r="K216" s="61"/>
    </row>
    <row r="217" spans="1:11" x14ac:dyDescent="0.25">
      <c r="A217" s="115">
        <v>216</v>
      </c>
      <c r="B217" s="61">
        <v>2505</v>
      </c>
      <c r="C217" s="61">
        <v>25</v>
      </c>
      <c r="D217" s="61" t="s">
        <v>18</v>
      </c>
      <c r="E217" s="61">
        <v>599</v>
      </c>
      <c r="F217" s="107">
        <f t="shared" si="12"/>
        <v>658.90000000000009</v>
      </c>
      <c r="G217" s="61"/>
      <c r="H217" s="61"/>
      <c r="I217" s="61"/>
      <c r="J217" s="61"/>
      <c r="K217" s="61"/>
    </row>
    <row r="218" spans="1:11" x14ac:dyDescent="0.25">
      <c r="A218" s="115">
        <v>217</v>
      </c>
      <c r="B218" s="61">
        <v>2506</v>
      </c>
      <c r="C218" s="61">
        <v>25</v>
      </c>
      <c r="D218" s="61" t="s">
        <v>14</v>
      </c>
      <c r="E218" s="61">
        <v>832</v>
      </c>
      <c r="F218" s="107">
        <f t="shared" si="12"/>
        <v>915.2</v>
      </c>
      <c r="G218" s="61"/>
      <c r="H218" s="61"/>
      <c r="I218" s="61"/>
      <c r="J218" s="61"/>
      <c r="K218" s="61"/>
    </row>
    <row r="219" spans="1:11" x14ac:dyDescent="0.25">
      <c r="A219" s="115">
        <v>218</v>
      </c>
      <c r="B219" s="61">
        <v>2507</v>
      </c>
      <c r="C219" s="61">
        <v>25</v>
      </c>
      <c r="D219" s="61" t="s">
        <v>24</v>
      </c>
      <c r="E219" s="61">
        <v>404</v>
      </c>
      <c r="F219" s="107">
        <f t="shared" si="12"/>
        <v>444.40000000000003</v>
      </c>
      <c r="G219" s="61"/>
      <c r="H219" s="61"/>
      <c r="I219" s="61"/>
      <c r="J219" s="61"/>
      <c r="K219" s="61"/>
    </row>
    <row r="220" spans="1:11" x14ac:dyDescent="0.25">
      <c r="A220" s="115">
        <v>219</v>
      </c>
      <c r="B220" s="61">
        <v>2508</v>
      </c>
      <c r="C220" s="61">
        <v>25</v>
      </c>
      <c r="D220" s="61" t="s">
        <v>24</v>
      </c>
      <c r="E220" s="61">
        <v>404</v>
      </c>
      <c r="F220" s="107">
        <f t="shared" si="12"/>
        <v>444.40000000000003</v>
      </c>
      <c r="G220" s="61"/>
      <c r="H220" s="61"/>
      <c r="I220" s="61"/>
      <c r="J220" s="61"/>
      <c r="K220" s="61"/>
    </row>
    <row r="221" spans="1:11" x14ac:dyDescent="0.25">
      <c r="A221" s="115">
        <v>220</v>
      </c>
      <c r="B221" s="61">
        <v>2509</v>
      </c>
      <c r="C221" s="61">
        <v>25</v>
      </c>
      <c r="D221" s="61" t="s">
        <v>18</v>
      </c>
      <c r="E221" s="61">
        <v>612</v>
      </c>
      <c r="F221" s="107">
        <f t="shared" si="12"/>
        <v>673.2</v>
      </c>
      <c r="G221" s="61"/>
      <c r="H221" s="61"/>
      <c r="I221" s="61"/>
      <c r="J221" s="61"/>
      <c r="K221" s="61"/>
    </row>
    <row r="222" spans="1:11" x14ac:dyDescent="0.25">
      <c r="A222" s="115">
        <v>221</v>
      </c>
      <c r="B222" s="61">
        <v>2510</v>
      </c>
      <c r="C222" s="61">
        <v>25</v>
      </c>
      <c r="D222" s="61" t="s">
        <v>18</v>
      </c>
      <c r="E222" s="61">
        <v>612</v>
      </c>
      <c r="F222" s="107">
        <f t="shared" si="12"/>
        <v>673.2</v>
      </c>
      <c r="G222" s="61"/>
      <c r="H222" s="61"/>
      <c r="I222" s="61"/>
      <c r="J222" s="61"/>
      <c r="K222" s="61"/>
    </row>
    <row r="223" spans="1:11" x14ac:dyDescent="0.25">
      <c r="A223" s="115">
        <v>222</v>
      </c>
      <c r="B223" s="61">
        <v>2601</v>
      </c>
      <c r="C223" s="61">
        <v>26</v>
      </c>
      <c r="D223" s="61" t="s">
        <v>24</v>
      </c>
      <c r="E223" s="61">
        <v>405</v>
      </c>
      <c r="F223" s="107">
        <f t="shared" si="12"/>
        <v>445.50000000000006</v>
      </c>
      <c r="G223" s="61"/>
      <c r="H223" s="61"/>
      <c r="I223" s="61"/>
      <c r="J223" s="61"/>
      <c r="K223" s="61"/>
    </row>
    <row r="224" spans="1:11" x14ac:dyDescent="0.25">
      <c r="A224" s="115">
        <v>223</v>
      </c>
      <c r="B224" s="61">
        <v>2602</v>
      </c>
      <c r="C224" s="61">
        <v>26</v>
      </c>
      <c r="D224" s="61" t="s">
        <v>24</v>
      </c>
      <c r="E224" s="61">
        <v>405</v>
      </c>
      <c r="F224" s="107">
        <f t="shared" si="12"/>
        <v>445.50000000000006</v>
      </c>
      <c r="G224" s="61"/>
      <c r="H224" s="61"/>
      <c r="I224" s="61"/>
      <c r="J224" s="61"/>
      <c r="K224" s="61"/>
    </row>
    <row r="225" spans="1:11" x14ac:dyDescent="0.25">
      <c r="A225" s="115">
        <v>224</v>
      </c>
      <c r="B225" s="61">
        <v>2603</v>
      </c>
      <c r="C225" s="61">
        <v>26</v>
      </c>
      <c r="D225" s="61" t="s">
        <v>24</v>
      </c>
      <c r="E225" s="61">
        <v>404</v>
      </c>
      <c r="F225" s="107">
        <f t="shared" si="12"/>
        <v>444.40000000000003</v>
      </c>
      <c r="G225" s="61"/>
      <c r="H225" s="61"/>
      <c r="I225" s="61"/>
      <c r="J225" s="61"/>
      <c r="K225" s="61"/>
    </row>
    <row r="226" spans="1:11" x14ac:dyDescent="0.25">
      <c r="A226" s="115">
        <v>225</v>
      </c>
      <c r="B226" s="61">
        <v>2604</v>
      </c>
      <c r="C226" s="61">
        <v>26</v>
      </c>
      <c r="D226" s="61" t="s">
        <v>24</v>
      </c>
      <c r="E226" s="61">
        <v>404</v>
      </c>
      <c r="F226" s="107">
        <f t="shared" si="12"/>
        <v>444.40000000000003</v>
      </c>
      <c r="G226" s="61"/>
      <c r="H226" s="61"/>
      <c r="I226" s="61"/>
      <c r="J226" s="61"/>
      <c r="K226" s="61"/>
    </row>
    <row r="227" spans="1:11" x14ac:dyDescent="0.25">
      <c r="A227" s="115">
        <v>226</v>
      </c>
      <c r="B227" s="61">
        <v>2605</v>
      </c>
      <c r="C227" s="61">
        <v>26</v>
      </c>
      <c r="D227" s="61" t="s">
        <v>18</v>
      </c>
      <c r="E227" s="61">
        <v>599</v>
      </c>
      <c r="F227" s="107">
        <f t="shared" si="12"/>
        <v>658.90000000000009</v>
      </c>
      <c r="G227" s="61"/>
      <c r="H227" s="61"/>
      <c r="I227" s="61"/>
      <c r="J227" s="61"/>
      <c r="K227" s="61"/>
    </row>
    <row r="228" spans="1:11" x14ac:dyDescent="0.25">
      <c r="A228" s="115">
        <v>227</v>
      </c>
      <c r="B228" s="61">
        <v>2606</v>
      </c>
      <c r="C228" s="61">
        <v>26</v>
      </c>
      <c r="D228" s="61" t="s">
        <v>14</v>
      </c>
      <c r="E228" s="61">
        <v>832</v>
      </c>
      <c r="F228" s="107">
        <f t="shared" si="12"/>
        <v>915.2</v>
      </c>
      <c r="G228" s="61"/>
      <c r="H228" s="61"/>
      <c r="I228" s="61"/>
      <c r="J228" s="61"/>
      <c r="K228" s="61"/>
    </row>
    <row r="229" spans="1:11" x14ac:dyDescent="0.25">
      <c r="A229" s="115">
        <v>228</v>
      </c>
      <c r="B229" s="61">
        <v>2607</v>
      </c>
      <c r="C229" s="61">
        <v>26</v>
      </c>
      <c r="D229" s="61" t="s">
        <v>24</v>
      </c>
      <c r="E229" s="61">
        <v>404</v>
      </c>
      <c r="F229" s="107">
        <f t="shared" si="12"/>
        <v>444.40000000000003</v>
      </c>
      <c r="G229" s="61"/>
      <c r="H229" s="61"/>
      <c r="I229" s="61"/>
      <c r="J229" s="61"/>
      <c r="K229" s="61"/>
    </row>
    <row r="230" spans="1:11" x14ac:dyDescent="0.25">
      <c r="A230" s="115">
        <v>229</v>
      </c>
      <c r="B230" s="61">
        <v>2608</v>
      </c>
      <c r="C230" s="61">
        <v>26</v>
      </c>
      <c r="D230" s="61" t="s">
        <v>24</v>
      </c>
      <c r="E230" s="61">
        <v>404</v>
      </c>
      <c r="F230" s="107">
        <f t="shared" si="12"/>
        <v>444.40000000000003</v>
      </c>
      <c r="G230" s="61"/>
      <c r="H230" s="61"/>
      <c r="I230" s="61"/>
      <c r="J230" s="61"/>
      <c r="K230" s="61"/>
    </row>
    <row r="231" spans="1:11" x14ac:dyDescent="0.25">
      <c r="A231" s="115">
        <v>230</v>
      </c>
      <c r="B231" s="61">
        <v>2609</v>
      </c>
      <c r="C231" s="61">
        <v>26</v>
      </c>
      <c r="D231" s="61" t="s">
        <v>18</v>
      </c>
      <c r="E231" s="61">
        <v>612</v>
      </c>
      <c r="F231" s="107">
        <f t="shared" si="12"/>
        <v>673.2</v>
      </c>
      <c r="G231" s="61"/>
      <c r="H231" s="61"/>
      <c r="I231" s="61"/>
      <c r="J231" s="61"/>
      <c r="K231" s="61"/>
    </row>
    <row r="232" spans="1:11" x14ac:dyDescent="0.25">
      <c r="A232" s="115">
        <v>231</v>
      </c>
      <c r="B232" s="61">
        <v>2610</v>
      </c>
      <c r="C232" s="61">
        <v>26</v>
      </c>
      <c r="D232" s="61" t="s">
        <v>18</v>
      </c>
      <c r="E232" s="61">
        <v>612</v>
      </c>
      <c r="F232" s="107">
        <f t="shared" si="12"/>
        <v>673.2</v>
      </c>
      <c r="G232" s="61"/>
      <c r="H232" s="61"/>
      <c r="I232" s="61"/>
      <c r="J232" s="61"/>
      <c r="K232" s="61"/>
    </row>
    <row r="233" spans="1:11" x14ac:dyDescent="0.25">
      <c r="A233" s="115">
        <v>232</v>
      </c>
      <c r="B233" s="61">
        <v>2701</v>
      </c>
      <c r="C233" s="61">
        <v>27</v>
      </c>
      <c r="D233" s="61" t="s">
        <v>24</v>
      </c>
      <c r="E233" s="61">
        <v>405</v>
      </c>
      <c r="F233" s="107">
        <f t="shared" si="12"/>
        <v>445.50000000000006</v>
      </c>
      <c r="G233" s="61"/>
      <c r="H233" s="61"/>
      <c r="I233" s="61"/>
      <c r="J233" s="61"/>
      <c r="K233" s="61"/>
    </row>
    <row r="234" spans="1:11" x14ac:dyDescent="0.25">
      <c r="A234" s="115">
        <v>233</v>
      </c>
      <c r="B234" s="61">
        <v>2702</v>
      </c>
      <c r="C234" s="61">
        <v>27</v>
      </c>
      <c r="D234" s="61" t="s">
        <v>24</v>
      </c>
      <c r="E234" s="61">
        <v>405</v>
      </c>
      <c r="F234" s="107">
        <f t="shared" si="12"/>
        <v>445.50000000000006</v>
      </c>
      <c r="G234" s="61"/>
      <c r="H234" s="61"/>
      <c r="I234" s="61"/>
      <c r="J234" s="61"/>
      <c r="K234" s="61"/>
    </row>
    <row r="235" spans="1:11" x14ac:dyDescent="0.25">
      <c r="A235" s="115">
        <v>234</v>
      </c>
      <c r="B235" s="61">
        <v>2703</v>
      </c>
      <c r="C235" s="61">
        <v>27</v>
      </c>
      <c r="D235" s="61" t="s">
        <v>24</v>
      </c>
      <c r="E235" s="61">
        <v>404</v>
      </c>
      <c r="F235" s="107">
        <f t="shared" si="12"/>
        <v>444.40000000000003</v>
      </c>
      <c r="G235" s="61"/>
      <c r="H235" s="61"/>
      <c r="I235" s="61"/>
      <c r="J235" s="61"/>
      <c r="K235" s="61"/>
    </row>
    <row r="236" spans="1:11" x14ac:dyDescent="0.25">
      <c r="A236" s="115">
        <v>235</v>
      </c>
      <c r="B236" s="61">
        <v>2704</v>
      </c>
      <c r="C236" s="61">
        <v>27</v>
      </c>
      <c r="D236" s="61" t="s">
        <v>24</v>
      </c>
      <c r="E236" s="61">
        <v>404</v>
      </c>
      <c r="F236" s="107">
        <f t="shared" si="12"/>
        <v>444.40000000000003</v>
      </c>
      <c r="G236" s="61"/>
      <c r="H236" s="61"/>
      <c r="I236" s="61"/>
      <c r="J236" s="61"/>
      <c r="K236" s="61"/>
    </row>
    <row r="237" spans="1:11" x14ac:dyDescent="0.25">
      <c r="A237" s="115">
        <v>236</v>
      </c>
      <c r="B237" s="61">
        <v>2705</v>
      </c>
      <c r="C237" s="61">
        <v>27</v>
      </c>
      <c r="D237" s="61" t="s">
        <v>18</v>
      </c>
      <c r="E237" s="61">
        <v>599</v>
      </c>
      <c r="F237" s="107">
        <f t="shared" si="12"/>
        <v>658.90000000000009</v>
      </c>
      <c r="G237" s="61"/>
      <c r="H237" s="61"/>
      <c r="I237" s="61"/>
      <c r="J237" s="61"/>
      <c r="K237" s="61"/>
    </row>
    <row r="238" spans="1:11" x14ac:dyDescent="0.25">
      <c r="A238" s="115">
        <v>237</v>
      </c>
      <c r="B238" s="61">
        <v>2706</v>
      </c>
      <c r="C238" s="61">
        <v>27</v>
      </c>
      <c r="D238" s="61" t="s">
        <v>14</v>
      </c>
      <c r="E238" s="61">
        <v>832</v>
      </c>
      <c r="F238" s="107">
        <f t="shared" si="12"/>
        <v>915.2</v>
      </c>
      <c r="G238" s="61"/>
      <c r="H238" s="61"/>
      <c r="I238" s="61"/>
      <c r="J238" s="61"/>
      <c r="K238" s="61"/>
    </row>
    <row r="239" spans="1:11" x14ac:dyDescent="0.25">
      <c r="A239" s="115">
        <v>238</v>
      </c>
      <c r="B239" s="61">
        <v>2707</v>
      </c>
      <c r="C239" s="61">
        <v>27</v>
      </c>
      <c r="D239" s="61" t="s">
        <v>24</v>
      </c>
      <c r="E239" s="61">
        <v>404</v>
      </c>
      <c r="F239" s="107">
        <f t="shared" si="12"/>
        <v>444.40000000000003</v>
      </c>
      <c r="G239" s="61"/>
      <c r="H239" s="61"/>
      <c r="I239" s="61"/>
      <c r="J239" s="61"/>
      <c r="K239" s="61"/>
    </row>
    <row r="240" spans="1:11" x14ac:dyDescent="0.25">
      <c r="A240" s="115">
        <v>239</v>
      </c>
      <c r="B240" s="61">
        <v>2708</v>
      </c>
      <c r="C240" s="61">
        <v>27</v>
      </c>
      <c r="D240" s="61" t="s">
        <v>24</v>
      </c>
      <c r="E240" s="61">
        <v>404</v>
      </c>
      <c r="F240" s="107">
        <f t="shared" si="12"/>
        <v>444.40000000000003</v>
      </c>
      <c r="G240" s="61"/>
      <c r="H240" s="61"/>
      <c r="I240" s="61"/>
      <c r="J240" s="61"/>
      <c r="K240" s="61"/>
    </row>
    <row r="241" spans="1:11" x14ac:dyDescent="0.25">
      <c r="A241" s="115">
        <v>240</v>
      </c>
      <c r="B241" s="61">
        <v>2709</v>
      </c>
      <c r="C241" s="61">
        <v>27</v>
      </c>
      <c r="D241" s="61" t="s">
        <v>18</v>
      </c>
      <c r="E241" s="61">
        <v>612</v>
      </c>
      <c r="F241" s="107">
        <f t="shared" si="12"/>
        <v>673.2</v>
      </c>
      <c r="G241" s="61"/>
      <c r="H241" s="61"/>
      <c r="I241" s="61"/>
      <c r="J241" s="61"/>
      <c r="K241" s="61"/>
    </row>
    <row r="242" spans="1:11" x14ac:dyDescent="0.25">
      <c r="A242" s="115">
        <v>241</v>
      </c>
      <c r="B242" s="61">
        <v>2710</v>
      </c>
      <c r="C242" s="61">
        <v>27</v>
      </c>
      <c r="D242" s="61" t="s">
        <v>18</v>
      </c>
      <c r="E242" s="61">
        <v>612</v>
      </c>
      <c r="F242" s="107">
        <f t="shared" si="12"/>
        <v>673.2</v>
      </c>
      <c r="G242" s="61"/>
      <c r="H242" s="61"/>
      <c r="I242" s="61"/>
      <c r="J242" s="61"/>
      <c r="K242" s="61"/>
    </row>
    <row r="243" spans="1:11" x14ac:dyDescent="0.25">
      <c r="A243" s="115">
        <v>242</v>
      </c>
      <c r="B243" s="61">
        <v>2801</v>
      </c>
      <c r="C243" s="61">
        <v>28</v>
      </c>
      <c r="D243" s="61" t="s">
        <v>24</v>
      </c>
      <c r="E243" s="61">
        <v>405</v>
      </c>
      <c r="F243" s="107">
        <f t="shared" si="12"/>
        <v>445.50000000000006</v>
      </c>
      <c r="G243" s="61"/>
      <c r="H243" s="61"/>
      <c r="I243" s="61"/>
      <c r="J243" s="61"/>
      <c r="K243" s="61"/>
    </row>
    <row r="244" spans="1:11" x14ac:dyDescent="0.25">
      <c r="A244" s="115">
        <v>243</v>
      </c>
      <c r="B244" s="61">
        <v>2802</v>
      </c>
      <c r="C244" s="61">
        <v>28</v>
      </c>
      <c r="D244" s="61" t="s">
        <v>24</v>
      </c>
      <c r="E244" s="61">
        <v>405</v>
      </c>
      <c r="F244" s="107">
        <f t="shared" si="12"/>
        <v>445.50000000000006</v>
      </c>
      <c r="G244" s="61"/>
      <c r="H244" s="61"/>
      <c r="I244" s="61"/>
      <c r="J244" s="61"/>
      <c r="K244" s="61"/>
    </row>
    <row r="245" spans="1:11" x14ac:dyDescent="0.25">
      <c r="A245" s="115">
        <v>244</v>
      </c>
      <c r="B245" s="61">
        <v>2803</v>
      </c>
      <c r="C245" s="61">
        <v>28</v>
      </c>
      <c r="D245" s="61" t="s">
        <v>24</v>
      </c>
      <c r="E245" s="61">
        <v>404</v>
      </c>
      <c r="F245" s="107">
        <f t="shared" si="12"/>
        <v>444.40000000000003</v>
      </c>
      <c r="G245" s="61"/>
      <c r="H245" s="61"/>
      <c r="I245" s="61"/>
      <c r="J245" s="61"/>
      <c r="K245" s="61"/>
    </row>
    <row r="246" spans="1:11" x14ac:dyDescent="0.25">
      <c r="A246" s="115">
        <v>245</v>
      </c>
      <c r="B246" s="61">
        <v>2804</v>
      </c>
      <c r="C246" s="61">
        <v>28</v>
      </c>
      <c r="D246" s="61" t="s">
        <v>24</v>
      </c>
      <c r="E246" s="61">
        <v>404</v>
      </c>
      <c r="F246" s="107">
        <f t="shared" si="12"/>
        <v>444.40000000000003</v>
      </c>
      <c r="G246" s="61"/>
      <c r="H246" s="61"/>
      <c r="I246" s="61"/>
      <c r="J246" s="61"/>
      <c r="K246" s="61"/>
    </row>
    <row r="247" spans="1:11" x14ac:dyDescent="0.25">
      <c r="A247" s="115">
        <v>246</v>
      </c>
      <c r="B247" s="61">
        <v>2805</v>
      </c>
      <c r="C247" s="61">
        <v>28</v>
      </c>
      <c r="D247" s="61" t="s">
        <v>18</v>
      </c>
      <c r="E247" s="61">
        <v>599</v>
      </c>
      <c r="F247" s="107">
        <f t="shared" si="12"/>
        <v>658.90000000000009</v>
      </c>
      <c r="G247" s="61"/>
      <c r="H247" s="61"/>
      <c r="I247" s="61"/>
      <c r="J247" s="61"/>
      <c r="K247" s="61"/>
    </row>
    <row r="248" spans="1:11" x14ac:dyDescent="0.25">
      <c r="A248" s="115">
        <v>247</v>
      </c>
      <c r="B248" s="61">
        <v>2806</v>
      </c>
      <c r="C248" s="61">
        <v>28</v>
      </c>
      <c r="D248" s="61" t="s">
        <v>14</v>
      </c>
      <c r="E248" s="61">
        <v>832</v>
      </c>
      <c r="F248" s="107">
        <f t="shared" si="12"/>
        <v>915.2</v>
      </c>
      <c r="G248" s="61"/>
      <c r="H248" s="61"/>
      <c r="I248" s="61"/>
      <c r="J248" s="61"/>
      <c r="K248" s="61"/>
    </row>
    <row r="249" spans="1:11" x14ac:dyDescent="0.25">
      <c r="A249" s="115">
        <v>248</v>
      </c>
      <c r="B249" s="61">
        <v>2807</v>
      </c>
      <c r="C249" s="61">
        <v>28</v>
      </c>
      <c r="D249" s="61" t="s">
        <v>24</v>
      </c>
      <c r="E249" s="61">
        <v>404</v>
      </c>
      <c r="F249" s="107">
        <f t="shared" si="12"/>
        <v>444.40000000000003</v>
      </c>
      <c r="G249" s="61"/>
      <c r="H249" s="61"/>
      <c r="I249" s="61"/>
      <c r="J249" s="61"/>
      <c r="K249" s="61"/>
    </row>
    <row r="250" spans="1:11" x14ac:dyDescent="0.25">
      <c r="A250" s="115">
        <v>249</v>
      </c>
      <c r="B250" s="61">
        <v>2808</v>
      </c>
      <c r="C250" s="61">
        <v>28</v>
      </c>
      <c r="D250" s="61" t="s">
        <v>24</v>
      </c>
      <c r="E250" s="61">
        <v>404</v>
      </c>
      <c r="F250" s="107">
        <f t="shared" si="12"/>
        <v>444.40000000000003</v>
      </c>
      <c r="G250" s="61"/>
      <c r="H250" s="61"/>
      <c r="I250" s="61"/>
      <c r="J250" s="61"/>
      <c r="K250" s="61"/>
    </row>
    <row r="251" spans="1:11" x14ac:dyDescent="0.25">
      <c r="A251" s="115">
        <v>250</v>
      </c>
      <c r="B251" s="61">
        <v>2809</v>
      </c>
      <c r="C251" s="61">
        <v>28</v>
      </c>
      <c r="D251" s="61" t="s">
        <v>18</v>
      </c>
      <c r="E251" s="61">
        <v>612</v>
      </c>
      <c r="F251" s="107">
        <f t="shared" si="12"/>
        <v>673.2</v>
      </c>
      <c r="G251" s="61"/>
      <c r="H251" s="61"/>
      <c r="I251" s="61"/>
      <c r="J251" s="61"/>
      <c r="K251" s="61"/>
    </row>
    <row r="252" spans="1:11" x14ac:dyDescent="0.25">
      <c r="A252" s="115">
        <v>251</v>
      </c>
      <c r="B252" s="61">
        <v>2810</v>
      </c>
      <c r="C252" s="61">
        <v>28</v>
      </c>
      <c r="D252" s="61" t="s">
        <v>18</v>
      </c>
      <c r="E252" s="61">
        <v>612</v>
      </c>
      <c r="F252" s="107">
        <f t="shared" si="12"/>
        <v>673.2</v>
      </c>
      <c r="G252" s="61"/>
      <c r="H252" s="61"/>
      <c r="I252" s="61"/>
      <c r="J252" s="61"/>
      <c r="K252" s="61"/>
    </row>
    <row r="253" spans="1:11" x14ac:dyDescent="0.25">
      <c r="A253" s="115">
        <v>252</v>
      </c>
      <c r="B253" s="61">
        <v>2904</v>
      </c>
      <c r="C253" s="61">
        <v>29</v>
      </c>
      <c r="D253" s="61" t="s">
        <v>24</v>
      </c>
      <c r="E253" s="61">
        <v>404</v>
      </c>
      <c r="F253" s="107">
        <f t="shared" si="12"/>
        <v>444.40000000000003</v>
      </c>
      <c r="G253" s="61"/>
      <c r="H253" s="61"/>
      <c r="I253" s="61"/>
      <c r="J253" s="61"/>
      <c r="K253" s="61"/>
    </row>
    <row r="254" spans="1:11" x14ac:dyDescent="0.25">
      <c r="A254" s="115">
        <v>253</v>
      </c>
      <c r="B254" s="61">
        <v>2905</v>
      </c>
      <c r="C254" s="61">
        <v>29</v>
      </c>
      <c r="D254" s="61" t="s">
        <v>18</v>
      </c>
      <c r="E254" s="61">
        <v>599</v>
      </c>
      <c r="F254" s="107">
        <f t="shared" si="12"/>
        <v>658.90000000000009</v>
      </c>
      <c r="G254" s="61"/>
      <c r="H254" s="61"/>
      <c r="I254" s="61"/>
      <c r="J254" s="61"/>
      <c r="K254" s="61"/>
    </row>
    <row r="255" spans="1:11" x14ac:dyDescent="0.25">
      <c r="A255" s="115">
        <v>254</v>
      </c>
      <c r="B255" s="61">
        <v>2906</v>
      </c>
      <c r="C255" s="61">
        <v>29</v>
      </c>
      <c r="D255" s="61" t="s">
        <v>14</v>
      </c>
      <c r="E255" s="61">
        <v>832</v>
      </c>
      <c r="F255" s="107">
        <f t="shared" si="12"/>
        <v>915.2</v>
      </c>
      <c r="G255" s="61"/>
      <c r="H255" s="61"/>
      <c r="I255" s="61"/>
      <c r="J255" s="61"/>
      <c r="K255" s="61"/>
    </row>
    <row r="256" spans="1:11" x14ac:dyDescent="0.25">
      <c r="A256" s="115">
        <v>255</v>
      </c>
      <c r="B256" s="61">
        <v>2907</v>
      </c>
      <c r="C256" s="61">
        <v>29</v>
      </c>
      <c r="D256" s="61" t="s">
        <v>24</v>
      </c>
      <c r="E256" s="61">
        <v>404</v>
      </c>
      <c r="F256" s="107">
        <f t="shared" si="12"/>
        <v>444.40000000000003</v>
      </c>
      <c r="G256" s="61"/>
      <c r="H256" s="61"/>
      <c r="I256" s="61"/>
      <c r="J256" s="61"/>
      <c r="K256" s="61"/>
    </row>
    <row r="257" spans="1:11" x14ac:dyDescent="0.25">
      <c r="A257" s="115">
        <v>256</v>
      </c>
      <c r="B257" s="61">
        <v>2908</v>
      </c>
      <c r="C257" s="61">
        <v>29</v>
      </c>
      <c r="D257" s="61" t="s">
        <v>24</v>
      </c>
      <c r="E257" s="61">
        <v>404</v>
      </c>
      <c r="F257" s="107">
        <f t="shared" si="12"/>
        <v>444.40000000000003</v>
      </c>
      <c r="G257" s="61"/>
      <c r="H257" s="61"/>
      <c r="I257" s="61"/>
      <c r="J257" s="61"/>
      <c r="K257" s="61"/>
    </row>
    <row r="258" spans="1:11" x14ac:dyDescent="0.25">
      <c r="A258" s="115">
        <v>257</v>
      </c>
      <c r="B258" s="61">
        <v>2909</v>
      </c>
      <c r="C258" s="61">
        <v>29</v>
      </c>
      <c r="D258" s="61" t="s">
        <v>18</v>
      </c>
      <c r="E258" s="61">
        <v>612</v>
      </c>
      <c r="F258" s="107">
        <f t="shared" si="12"/>
        <v>673.2</v>
      </c>
      <c r="G258" s="61"/>
      <c r="H258" s="61"/>
      <c r="I258" s="61"/>
      <c r="J258" s="61"/>
      <c r="K258" s="61"/>
    </row>
    <row r="259" spans="1:11" x14ac:dyDescent="0.25">
      <c r="A259" s="115">
        <v>258</v>
      </c>
      <c r="B259" s="61">
        <v>2910</v>
      </c>
      <c r="C259" s="61">
        <v>29</v>
      </c>
      <c r="D259" s="61" t="s">
        <v>18</v>
      </c>
      <c r="E259" s="61">
        <v>612</v>
      </c>
      <c r="F259" s="107">
        <f t="shared" ref="F259:F322" si="13">E259*1.1</f>
        <v>673.2</v>
      </c>
      <c r="G259" s="61"/>
      <c r="H259" s="61"/>
      <c r="I259" s="61"/>
      <c r="J259" s="61"/>
      <c r="K259" s="61"/>
    </row>
    <row r="260" spans="1:11" x14ac:dyDescent="0.25">
      <c r="A260" s="115">
        <v>259</v>
      </c>
      <c r="B260" s="61">
        <v>3001</v>
      </c>
      <c r="C260" s="61">
        <v>30</v>
      </c>
      <c r="D260" s="61" t="s">
        <v>24</v>
      </c>
      <c r="E260" s="61">
        <v>405</v>
      </c>
      <c r="F260" s="107">
        <f t="shared" si="13"/>
        <v>445.50000000000006</v>
      </c>
      <c r="G260" s="61"/>
      <c r="H260" s="61"/>
      <c r="I260" s="61"/>
      <c r="J260" s="61"/>
      <c r="K260" s="61"/>
    </row>
    <row r="261" spans="1:11" x14ac:dyDescent="0.25">
      <c r="A261" s="115">
        <v>260</v>
      </c>
      <c r="B261" s="61">
        <v>3002</v>
      </c>
      <c r="C261" s="61">
        <v>30</v>
      </c>
      <c r="D261" s="61" t="s">
        <v>24</v>
      </c>
      <c r="E261" s="61">
        <v>405</v>
      </c>
      <c r="F261" s="107">
        <f t="shared" si="13"/>
        <v>445.50000000000006</v>
      </c>
      <c r="G261" s="61"/>
      <c r="H261" s="61"/>
      <c r="I261" s="61"/>
      <c r="J261" s="61"/>
      <c r="K261" s="61"/>
    </row>
    <row r="262" spans="1:11" x14ac:dyDescent="0.25">
      <c r="A262" s="115">
        <v>261</v>
      </c>
      <c r="B262" s="61">
        <v>3003</v>
      </c>
      <c r="C262" s="61">
        <v>30</v>
      </c>
      <c r="D262" s="61" t="s">
        <v>24</v>
      </c>
      <c r="E262" s="61">
        <v>404</v>
      </c>
      <c r="F262" s="107">
        <f t="shared" si="13"/>
        <v>444.40000000000003</v>
      </c>
      <c r="G262" s="61"/>
      <c r="H262" s="61"/>
      <c r="I262" s="61"/>
      <c r="J262" s="61"/>
      <c r="K262" s="61"/>
    </row>
    <row r="263" spans="1:11" x14ac:dyDescent="0.25">
      <c r="A263" s="115">
        <v>262</v>
      </c>
      <c r="B263" s="61">
        <v>3004</v>
      </c>
      <c r="C263" s="61">
        <v>30</v>
      </c>
      <c r="D263" s="61" t="s">
        <v>24</v>
      </c>
      <c r="E263" s="61">
        <v>404</v>
      </c>
      <c r="F263" s="107">
        <f t="shared" si="13"/>
        <v>444.40000000000003</v>
      </c>
      <c r="G263" s="61"/>
      <c r="H263" s="61"/>
      <c r="I263" s="61"/>
      <c r="J263" s="61"/>
      <c r="K263" s="61"/>
    </row>
    <row r="264" spans="1:11" x14ac:dyDescent="0.25">
      <c r="A264" s="115">
        <v>263</v>
      </c>
      <c r="B264" s="61">
        <v>3005</v>
      </c>
      <c r="C264" s="61">
        <v>30</v>
      </c>
      <c r="D264" s="61" t="s">
        <v>18</v>
      </c>
      <c r="E264" s="61">
        <v>599</v>
      </c>
      <c r="F264" s="107">
        <f t="shared" si="13"/>
        <v>658.90000000000009</v>
      </c>
      <c r="G264" s="61"/>
      <c r="H264" s="61"/>
      <c r="I264" s="61"/>
      <c r="J264" s="61"/>
      <c r="K264" s="61"/>
    </row>
    <row r="265" spans="1:11" x14ac:dyDescent="0.25">
      <c r="A265" s="115">
        <v>264</v>
      </c>
      <c r="B265" s="61">
        <v>3006</v>
      </c>
      <c r="C265" s="61">
        <v>30</v>
      </c>
      <c r="D265" s="61" t="s">
        <v>14</v>
      </c>
      <c r="E265" s="61">
        <v>832</v>
      </c>
      <c r="F265" s="107">
        <f t="shared" si="13"/>
        <v>915.2</v>
      </c>
      <c r="G265" s="61"/>
      <c r="H265" s="61"/>
      <c r="I265" s="61"/>
      <c r="J265" s="61"/>
      <c r="K265" s="61"/>
    </row>
    <row r="266" spans="1:11" x14ac:dyDescent="0.25">
      <c r="A266" s="115">
        <v>265</v>
      </c>
      <c r="B266" s="61">
        <v>3007</v>
      </c>
      <c r="C266" s="61">
        <v>30</v>
      </c>
      <c r="D266" s="61" t="s">
        <v>24</v>
      </c>
      <c r="E266" s="61">
        <v>404</v>
      </c>
      <c r="F266" s="107">
        <f t="shared" si="13"/>
        <v>444.40000000000003</v>
      </c>
      <c r="G266" s="61"/>
      <c r="H266" s="61"/>
      <c r="I266" s="61"/>
      <c r="J266" s="61"/>
      <c r="K266" s="61"/>
    </row>
    <row r="267" spans="1:11" x14ac:dyDescent="0.25">
      <c r="A267" s="115">
        <v>266</v>
      </c>
      <c r="B267" s="61">
        <v>3008</v>
      </c>
      <c r="C267" s="61">
        <v>30</v>
      </c>
      <c r="D267" s="61" t="s">
        <v>24</v>
      </c>
      <c r="E267" s="61">
        <v>404</v>
      </c>
      <c r="F267" s="107">
        <f t="shared" si="13"/>
        <v>444.40000000000003</v>
      </c>
      <c r="G267" s="61"/>
      <c r="H267" s="61"/>
      <c r="I267" s="61"/>
      <c r="J267" s="61"/>
      <c r="K267" s="61"/>
    </row>
    <row r="268" spans="1:11" x14ac:dyDescent="0.25">
      <c r="A268" s="115">
        <v>267</v>
      </c>
      <c r="B268" s="61">
        <v>3009</v>
      </c>
      <c r="C268" s="61">
        <v>30</v>
      </c>
      <c r="D268" s="61" t="s">
        <v>18</v>
      </c>
      <c r="E268" s="61">
        <v>612</v>
      </c>
      <c r="F268" s="107">
        <f t="shared" si="13"/>
        <v>673.2</v>
      </c>
      <c r="G268" s="61"/>
      <c r="H268" s="61"/>
      <c r="I268" s="61"/>
      <c r="J268" s="61"/>
      <c r="K268" s="61"/>
    </row>
    <row r="269" spans="1:11" x14ac:dyDescent="0.25">
      <c r="A269" s="115">
        <v>268</v>
      </c>
      <c r="B269" s="61">
        <v>3010</v>
      </c>
      <c r="C269" s="61">
        <v>30</v>
      </c>
      <c r="D269" s="61" t="s">
        <v>18</v>
      </c>
      <c r="E269" s="61">
        <v>612</v>
      </c>
      <c r="F269" s="107">
        <f t="shared" si="13"/>
        <v>673.2</v>
      </c>
      <c r="G269" s="61"/>
      <c r="H269" s="61"/>
      <c r="I269" s="61"/>
      <c r="J269" s="61"/>
      <c r="K269" s="61"/>
    </row>
    <row r="270" spans="1:11" x14ac:dyDescent="0.25">
      <c r="A270" s="115">
        <v>269</v>
      </c>
      <c r="B270" s="61">
        <v>3101</v>
      </c>
      <c r="C270" s="61">
        <v>31</v>
      </c>
      <c r="D270" s="61" t="s">
        <v>24</v>
      </c>
      <c r="E270" s="61">
        <v>405</v>
      </c>
      <c r="F270" s="107">
        <f t="shared" si="13"/>
        <v>445.50000000000006</v>
      </c>
      <c r="G270" s="61"/>
      <c r="H270" s="61"/>
      <c r="I270" s="61"/>
      <c r="J270" s="61"/>
      <c r="K270" s="61"/>
    </row>
    <row r="271" spans="1:11" x14ac:dyDescent="0.25">
      <c r="A271" s="115">
        <v>270</v>
      </c>
      <c r="B271" s="61">
        <v>3102</v>
      </c>
      <c r="C271" s="61">
        <v>31</v>
      </c>
      <c r="D271" s="61" t="s">
        <v>24</v>
      </c>
      <c r="E271" s="61">
        <v>405</v>
      </c>
      <c r="F271" s="107">
        <f t="shared" si="13"/>
        <v>445.50000000000006</v>
      </c>
      <c r="G271" s="61"/>
      <c r="H271" s="61"/>
      <c r="I271" s="61"/>
      <c r="J271" s="61"/>
      <c r="K271" s="61"/>
    </row>
    <row r="272" spans="1:11" x14ac:dyDescent="0.25">
      <c r="A272" s="115">
        <v>271</v>
      </c>
      <c r="B272" s="61">
        <v>3103</v>
      </c>
      <c r="C272" s="61">
        <v>31</v>
      </c>
      <c r="D272" s="61" t="s">
        <v>24</v>
      </c>
      <c r="E272" s="61">
        <v>404</v>
      </c>
      <c r="F272" s="107">
        <f t="shared" si="13"/>
        <v>444.40000000000003</v>
      </c>
      <c r="G272" s="61"/>
      <c r="H272" s="61"/>
      <c r="I272" s="61"/>
      <c r="J272" s="61"/>
      <c r="K272" s="61"/>
    </row>
    <row r="273" spans="1:11" x14ac:dyDescent="0.25">
      <c r="A273" s="115">
        <v>272</v>
      </c>
      <c r="B273" s="61">
        <v>3104</v>
      </c>
      <c r="C273" s="61">
        <v>31</v>
      </c>
      <c r="D273" s="61" t="s">
        <v>24</v>
      </c>
      <c r="E273" s="61">
        <v>404</v>
      </c>
      <c r="F273" s="107">
        <f t="shared" si="13"/>
        <v>444.40000000000003</v>
      </c>
      <c r="G273" s="61"/>
      <c r="H273" s="61"/>
      <c r="I273" s="61"/>
      <c r="J273" s="61"/>
      <c r="K273" s="61"/>
    </row>
    <row r="274" spans="1:11" x14ac:dyDescent="0.25">
      <c r="A274" s="115">
        <v>273</v>
      </c>
      <c r="B274" s="61">
        <v>3105</v>
      </c>
      <c r="C274" s="61">
        <v>31</v>
      </c>
      <c r="D274" s="61" t="s">
        <v>18</v>
      </c>
      <c r="E274" s="61">
        <v>599</v>
      </c>
      <c r="F274" s="107">
        <f t="shared" si="13"/>
        <v>658.90000000000009</v>
      </c>
      <c r="G274" s="61"/>
      <c r="H274" s="61"/>
      <c r="I274" s="61"/>
      <c r="J274" s="61"/>
      <c r="K274" s="61"/>
    </row>
    <row r="275" spans="1:11" x14ac:dyDescent="0.25">
      <c r="A275" s="115">
        <v>274</v>
      </c>
      <c r="B275" s="61">
        <v>3106</v>
      </c>
      <c r="C275" s="61">
        <v>31</v>
      </c>
      <c r="D275" s="61" t="s">
        <v>14</v>
      </c>
      <c r="E275" s="61">
        <v>832</v>
      </c>
      <c r="F275" s="107">
        <f t="shared" si="13"/>
        <v>915.2</v>
      </c>
      <c r="G275" s="61"/>
      <c r="H275" s="61"/>
      <c r="I275" s="61"/>
      <c r="J275" s="61"/>
      <c r="K275" s="61"/>
    </row>
    <row r="276" spans="1:11" x14ac:dyDescent="0.25">
      <c r="A276" s="115">
        <v>275</v>
      </c>
      <c r="B276" s="61">
        <v>3107</v>
      </c>
      <c r="C276" s="61">
        <v>31</v>
      </c>
      <c r="D276" s="61" t="s">
        <v>24</v>
      </c>
      <c r="E276" s="61">
        <v>404</v>
      </c>
      <c r="F276" s="107">
        <f t="shared" si="13"/>
        <v>444.40000000000003</v>
      </c>
      <c r="G276" s="61"/>
      <c r="H276" s="61"/>
      <c r="I276" s="61"/>
      <c r="J276" s="61"/>
      <c r="K276" s="61"/>
    </row>
    <row r="277" spans="1:11" x14ac:dyDescent="0.25">
      <c r="A277" s="115">
        <v>276</v>
      </c>
      <c r="B277" s="61">
        <v>3108</v>
      </c>
      <c r="C277" s="61">
        <v>31</v>
      </c>
      <c r="D277" s="61" t="s">
        <v>24</v>
      </c>
      <c r="E277" s="61">
        <v>404</v>
      </c>
      <c r="F277" s="107">
        <f t="shared" si="13"/>
        <v>444.40000000000003</v>
      </c>
      <c r="G277" s="61"/>
      <c r="H277" s="61"/>
      <c r="I277" s="61"/>
      <c r="J277" s="61"/>
      <c r="K277" s="61"/>
    </row>
    <row r="278" spans="1:11" x14ac:dyDescent="0.25">
      <c r="A278" s="115">
        <v>277</v>
      </c>
      <c r="B278" s="61">
        <v>3109</v>
      </c>
      <c r="C278" s="61">
        <v>31</v>
      </c>
      <c r="D278" s="61" t="s">
        <v>18</v>
      </c>
      <c r="E278" s="61">
        <v>612</v>
      </c>
      <c r="F278" s="107">
        <f t="shared" si="13"/>
        <v>673.2</v>
      </c>
      <c r="G278" s="61"/>
      <c r="H278" s="61"/>
      <c r="I278" s="61"/>
      <c r="J278" s="61"/>
      <c r="K278" s="61"/>
    </row>
    <row r="279" spans="1:11" x14ac:dyDescent="0.25">
      <c r="A279" s="115">
        <v>278</v>
      </c>
      <c r="B279" s="61">
        <v>3110</v>
      </c>
      <c r="C279" s="61">
        <v>31</v>
      </c>
      <c r="D279" s="61" t="s">
        <v>18</v>
      </c>
      <c r="E279" s="61">
        <v>612</v>
      </c>
      <c r="F279" s="107">
        <f t="shared" si="13"/>
        <v>673.2</v>
      </c>
      <c r="G279" s="61"/>
      <c r="H279" s="61"/>
      <c r="I279" s="61"/>
      <c r="J279" s="61"/>
      <c r="K279" s="61"/>
    </row>
    <row r="280" spans="1:11" x14ac:dyDescent="0.25">
      <c r="A280" s="115">
        <v>279</v>
      </c>
      <c r="B280" s="61">
        <v>3201</v>
      </c>
      <c r="C280" s="61">
        <v>32</v>
      </c>
      <c r="D280" s="61" t="s">
        <v>24</v>
      </c>
      <c r="E280" s="61">
        <v>405</v>
      </c>
      <c r="F280" s="107">
        <f t="shared" si="13"/>
        <v>445.50000000000006</v>
      </c>
      <c r="G280" s="61"/>
      <c r="H280" s="61"/>
      <c r="I280" s="61"/>
      <c r="J280" s="61"/>
      <c r="K280" s="61"/>
    </row>
    <row r="281" spans="1:11" x14ac:dyDescent="0.25">
      <c r="A281" s="115">
        <v>280</v>
      </c>
      <c r="B281" s="61">
        <v>3202</v>
      </c>
      <c r="C281" s="61">
        <v>32</v>
      </c>
      <c r="D281" s="61" t="s">
        <v>24</v>
      </c>
      <c r="E281" s="61">
        <v>405</v>
      </c>
      <c r="F281" s="107">
        <f t="shared" si="13"/>
        <v>445.50000000000006</v>
      </c>
      <c r="G281" s="61"/>
      <c r="H281" s="61"/>
      <c r="I281" s="61"/>
      <c r="J281" s="61"/>
      <c r="K281" s="61"/>
    </row>
    <row r="282" spans="1:11" x14ac:dyDescent="0.25">
      <c r="A282" s="115">
        <v>281</v>
      </c>
      <c r="B282" s="61">
        <v>3203</v>
      </c>
      <c r="C282" s="61">
        <v>32</v>
      </c>
      <c r="D282" s="61" t="s">
        <v>24</v>
      </c>
      <c r="E282" s="61">
        <v>404</v>
      </c>
      <c r="F282" s="107">
        <f t="shared" si="13"/>
        <v>444.40000000000003</v>
      </c>
      <c r="G282" s="61"/>
      <c r="H282" s="61"/>
      <c r="I282" s="61"/>
      <c r="J282" s="61"/>
      <c r="K282" s="61"/>
    </row>
    <row r="283" spans="1:11" x14ac:dyDescent="0.25">
      <c r="A283" s="115">
        <v>282</v>
      </c>
      <c r="B283" s="61">
        <v>3204</v>
      </c>
      <c r="C283" s="61">
        <v>32</v>
      </c>
      <c r="D283" s="61" t="s">
        <v>24</v>
      </c>
      <c r="E283" s="61">
        <v>404</v>
      </c>
      <c r="F283" s="107">
        <f t="shared" si="13"/>
        <v>444.40000000000003</v>
      </c>
      <c r="G283" s="61"/>
      <c r="H283" s="61"/>
      <c r="I283" s="61"/>
      <c r="J283" s="61"/>
      <c r="K283" s="61"/>
    </row>
    <row r="284" spans="1:11" x14ac:dyDescent="0.25">
      <c r="A284" s="115">
        <v>283</v>
      </c>
      <c r="B284" s="61">
        <v>3205</v>
      </c>
      <c r="C284" s="61">
        <v>32</v>
      </c>
      <c r="D284" s="61" t="s">
        <v>18</v>
      </c>
      <c r="E284" s="61">
        <v>599</v>
      </c>
      <c r="F284" s="107">
        <f t="shared" si="13"/>
        <v>658.90000000000009</v>
      </c>
      <c r="G284" s="61"/>
      <c r="H284" s="61"/>
      <c r="I284" s="61"/>
      <c r="J284" s="61"/>
      <c r="K284" s="61"/>
    </row>
    <row r="285" spans="1:11" x14ac:dyDescent="0.25">
      <c r="A285" s="115">
        <v>284</v>
      </c>
      <c r="B285" s="61">
        <v>3206</v>
      </c>
      <c r="C285" s="61">
        <v>32</v>
      </c>
      <c r="D285" s="61" t="s">
        <v>14</v>
      </c>
      <c r="E285" s="61">
        <v>832</v>
      </c>
      <c r="F285" s="107">
        <f t="shared" si="13"/>
        <v>915.2</v>
      </c>
      <c r="G285" s="61"/>
      <c r="H285" s="61"/>
      <c r="I285" s="61"/>
      <c r="J285" s="61"/>
      <c r="K285" s="61"/>
    </row>
    <row r="286" spans="1:11" x14ac:dyDescent="0.25">
      <c r="A286" s="115">
        <v>285</v>
      </c>
      <c r="B286" s="61">
        <v>3207</v>
      </c>
      <c r="C286" s="61">
        <v>32</v>
      </c>
      <c r="D286" s="61" t="s">
        <v>24</v>
      </c>
      <c r="E286" s="61">
        <v>404</v>
      </c>
      <c r="F286" s="107">
        <f t="shared" si="13"/>
        <v>444.40000000000003</v>
      </c>
      <c r="G286" s="61"/>
      <c r="H286" s="61"/>
      <c r="I286" s="61"/>
      <c r="J286" s="61"/>
      <c r="K286" s="61"/>
    </row>
    <row r="287" spans="1:11" x14ac:dyDescent="0.25">
      <c r="A287" s="115">
        <v>286</v>
      </c>
      <c r="B287" s="61">
        <v>3208</v>
      </c>
      <c r="C287" s="61">
        <v>32</v>
      </c>
      <c r="D287" s="61" t="s">
        <v>24</v>
      </c>
      <c r="E287" s="61">
        <v>404</v>
      </c>
      <c r="F287" s="107">
        <f t="shared" si="13"/>
        <v>444.40000000000003</v>
      </c>
      <c r="G287" s="61"/>
      <c r="H287" s="61"/>
      <c r="I287" s="61"/>
      <c r="J287" s="61"/>
      <c r="K287" s="61"/>
    </row>
    <row r="288" spans="1:11" x14ac:dyDescent="0.25">
      <c r="A288" s="115">
        <v>287</v>
      </c>
      <c r="B288" s="61">
        <v>3209</v>
      </c>
      <c r="C288" s="61">
        <v>32</v>
      </c>
      <c r="D288" s="61" t="s">
        <v>18</v>
      </c>
      <c r="E288" s="61">
        <v>612</v>
      </c>
      <c r="F288" s="107">
        <f t="shared" si="13"/>
        <v>673.2</v>
      </c>
      <c r="G288" s="61"/>
      <c r="H288" s="61"/>
      <c r="I288" s="61"/>
      <c r="J288" s="61"/>
      <c r="K288" s="61"/>
    </row>
    <row r="289" spans="1:11" x14ac:dyDescent="0.25">
      <c r="A289" s="115">
        <v>288</v>
      </c>
      <c r="B289" s="61">
        <v>3210</v>
      </c>
      <c r="C289" s="61">
        <v>32</v>
      </c>
      <c r="D289" s="61" t="s">
        <v>18</v>
      </c>
      <c r="E289" s="61">
        <v>612</v>
      </c>
      <c r="F289" s="107">
        <f t="shared" si="13"/>
        <v>673.2</v>
      </c>
      <c r="G289" s="61"/>
      <c r="H289" s="61"/>
      <c r="I289" s="61"/>
      <c r="J289" s="61"/>
      <c r="K289" s="61"/>
    </row>
    <row r="290" spans="1:11" x14ac:dyDescent="0.25">
      <c r="A290" s="115">
        <v>289</v>
      </c>
      <c r="B290" s="61">
        <v>3301</v>
      </c>
      <c r="C290" s="61">
        <v>33</v>
      </c>
      <c r="D290" s="61" t="s">
        <v>24</v>
      </c>
      <c r="E290" s="61">
        <v>405</v>
      </c>
      <c r="F290" s="107">
        <f t="shared" si="13"/>
        <v>445.50000000000006</v>
      </c>
      <c r="G290" s="61"/>
      <c r="H290" s="61"/>
      <c r="I290" s="61"/>
      <c r="J290" s="61"/>
      <c r="K290" s="61"/>
    </row>
    <row r="291" spans="1:11" x14ac:dyDescent="0.25">
      <c r="A291" s="115">
        <v>290</v>
      </c>
      <c r="B291" s="61">
        <v>3302</v>
      </c>
      <c r="C291" s="61">
        <v>33</v>
      </c>
      <c r="D291" s="61" t="s">
        <v>24</v>
      </c>
      <c r="E291" s="61">
        <v>405</v>
      </c>
      <c r="F291" s="107">
        <f t="shared" si="13"/>
        <v>445.50000000000006</v>
      </c>
      <c r="G291" s="61"/>
      <c r="H291" s="61"/>
      <c r="I291" s="61"/>
      <c r="J291" s="61"/>
      <c r="K291" s="61"/>
    </row>
    <row r="292" spans="1:11" x14ac:dyDescent="0.25">
      <c r="A292" s="115">
        <v>291</v>
      </c>
      <c r="B292" s="61">
        <v>3303</v>
      </c>
      <c r="C292" s="61">
        <v>33</v>
      </c>
      <c r="D292" s="61" t="s">
        <v>24</v>
      </c>
      <c r="E292" s="61">
        <v>404</v>
      </c>
      <c r="F292" s="107">
        <f t="shared" si="13"/>
        <v>444.40000000000003</v>
      </c>
      <c r="G292" s="61"/>
      <c r="H292" s="61"/>
      <c r="I292" s="61"/>
      <c r="J292" s="61"/>
      <c r="K292" s="61"/>
    </row>
    <row r="293" spans="1:11" x14ac:dyDescent="0.25">
      <c r="A293" s="115">
        <v>292</v>
      </c>
      <c r="B293" s="61">
        <v>3304</v>
      </c>
      <c r="C293" s="61">
        <v>33</v>
      </c>
      <c r="D293" s="61" t="s">
        <v>24</v>
      </c>
      <c r="E293" s="61">
        <v>404</v>
      </c>
      <c r="F293" s="107">
        <f t="shared" si="13"/>
        <v>444.40000000000003</v>
      </c>
      <c r="G293" s="61"/>
      <c r="H293" s="61"/>
      <c r="I293" s="61"/>
      <c r="J293" s="61"/>
      <c r="K293" s="61"/>
    </row>
    <row r="294" spans="1:11" x14ac:dyDescent="0.25">
      <c r="A294" s="115">
        <v>293</v>
      </c>
      <c r="B294" s="61">
        <v>3305</v>
      </c>
      <c r="C294" s="61">
        <v>33</v>
      </c>
      <c r="D294" s="61" t="s">
        <v>18</v>
      </c>
      <c r="E294" s="61">
        <v>599</v>
      </c>
      <c r="F294" s="107">
        <f t="shared" si="13"/>
        <v>658.90000000000009</v>
      </c>
      <c r="G294" s="61"/>
      <c r="H294" s="61"/>
      <c r="I294" s="61"/>
      <c r="J294" s="61"/>
      <c r="K294" s="61"/>
    </row>
    <row r="295" spans="1:11" x14ac:dyDescent="0.25">
      <c r="A295" s="115">
        <v>294</v>
      </c>
      <c r="B295" s="61">
        <v>3306</v>
      </c>
      <c r="C295" s="61">
        <v>33</v>
      </c>
      <c r="D295" s="61" t="s">
        <v>14</v>
      </c>
      <c r="E295" s="61">
        <v>832</v>
      </c>
      <c r="F295" s="107">
        <f t="shared" si="13"/>
        <v>915.2</v>
      </c>
      <c r="G295" s="61"/>
      <c r="H295" s="61"/>
      <c r="I295" s="61"/>
      <c r="J295" s="61"/>
      <c r="K295" s="61"/>
    </row>
    <row r="296" spans="1:11" x14ac:dyDescent="0.25">
      <c r="A296" s="115">
        <v>295</v>
      </c>
      <c r="B296" s="61">
        <v>3307</v>
      </c>
      <c r="C296" s="61">
        <v>33</v>
      </c>
      <c r="D296" s="61" t="s">
        <v>24</v>
      </c>
      <c r="E296" s="61">
        <v>404</v>
      </c>
      <c r="F296" s="107">
        <f t="shared" si="13"/>
        <v>444.40000000000003</v>
      </c>
      <c r="G296" s="61"/>
      <c r="H296" s="61"/>
      <c r="I296" s="61"/>
      <c r="J296" s="61"/>
      <c r="K296" s="61"/>
    </row>
    <row r="297" spans="1:11" x14ac:dyDescent="0.25">
      <c r="A297" s="115">
        <v>296</v>
      </c>
      <c r="B297" s="61">
        <v>3308</v>
      </c>
      <c r="C297" s="61">
        <v>33</v>
      </c>
      <c r="D297" s="61" t="s">
        <v>24</v>
      </c>
      <c r="E297" s="61">
        <v>404</v>
      </c>
      <c r="F297" s="107">
        <f t="shared" si="13"/>
        <v>444.40000000000003</v>
      </c>
      <c r="G297" s="61"/>
      <c r="H297" s="61"/>
      <c r="I297" s="61"/>
      <c r="J297" s="61"/>
      <c r="K297" s="61"/>
    </row>
    <row r="298" spans="1:11" x14ac:dyDescent="0.25">
      <c r="A298" s="115">
        <v>297</v>
      </c>
      <c r="B298" s="61">
        <v>3309</v>
      </c>
      <c r="C298" s="61">
        <v>33</v>
      </c>
      <c r="D298" s="61" t="s">
        <v>18</v>
      </c>
      <c r="E298" s="61">
        <v>612</v>
      </c>
      <c r="F298" s="107">
        <f t="shared" si="13"/>
        <v>673.2</v>
      </c>
      <c r="G298" s="61"/>
      <c r="H298" s="61"/>
      <c r="I298" s="61"/>
      <c r="J298" s="61"/>
      <c r="K298" s="61"/>
    </row>
    <row r="299" spans="1:11" x14ac:dyDescent="0.25">
      <c r="A299" s="115">
        <v>298</v>
      </c>
      <c r="B299" s="61">
        <v>3310</v>
      </c>
      <c r="C299" s="61">
        <v>33</v>
      </c>
      <c r="D299" s="61" t="s">
        <v>18</v>
      </c>
      <c r="E299" s="61">
        <v>612</v>
      </c>
      <c r="F299" s="107">
        <f t="shared" si="13"/>
        <v>673.2</v>
      </c>
      <c r="G299" s="61"/>
      <c r="H299" s="61"/>
      <c r="I299" s="61"/>
      <c r="J299" s="61"/>
      <c r="K299" s="61"/>
    </row>
    <row r="300" spans="1:11" x14ac:dyDescent="0.25">
      <c r="A300" s="115">
        <v>299</v>
      </c>
      <c r="B300" s="61">
        <v>3401</v>
      </c>
      <c r="C300" s="61">
        <v>34</v>
      </c>
      <c r="D300" s="61" t="s">
        <v>24</v>
      </c>
      <c r="E300" s="61">
        <v>405</v>
      </c>
      <c r="F300" s="107">
        <f t="shared" si="13"/>
        <v>445.50000000000006</v>
      </c>
      <c r="G300" s="61"/>
      <c r="H300" s="61"/>
      <c r="I300" s="61"/>
      <c r="J300" s="61"/>
      <c r="K300" s="61"/>
    </row>
    <row r="301" spans="1:11" x14ac:dyDescent="0.25">
      <c r="A301" s="115">
        <v>300</v>
      </c>
      <c r="B301" s="61">
        <v>3402</v>
      </c>
      <c r="C301" s="61">
        <v>34</v>
      </c>
      <c r="D301" s="61" t="s">
        <v>24</v>
      </c>
      <c r="E301" s="61">
        <v>405</v>
      </c>
      <c r="F301" s="107">
        <f t="shared" si="13"/>
        <v>445.50000000000006</v>
      </c>
      <c r="G301" s="61"/>
      <c r="H301" s="61"/>
      <c r="I301" s="61"/>
      <c r="J301" s="61"/>
      <c r="K301" s="61"/>
    </row>
    <row r="302" spans="1:11" x14ac:dyDescent="0.25">
      <c r="A302" s="115">
        <v>301</v>
      </c>
      <c r="B302" s="61">
        <v>3403</v>
      </c>
      <c r="C302" s="61">
        <v>34</v>
      </c>
      <c r="D302" s="61" t="s">
        <v>24</v>
      </c>
      <c r="E302" s="61">
        <v>404</v>
      </c>
      <c r="F302" s="107">
        <f t="shared" si="13"/>
        <v>444.40000000000003</v>
      </c>
      <c r="G302" s="61"/>
      <c r="H302" s="61"/>
      <c r="I302" s="61"/>
      <c r="J302" s="61"/>
      <c r="K302" s="61"/>
    </row>
    <row r="303" spans="1:11" x14ac:dyDescent="0.25">
      <c r="A303" s="115">
        <v>302</v>
      </c>
      <c r="B303" s="61">
        <v>3404</v>
      </c>
      <c r="C303" s="61">
        <v>34</v>
      </c>
      <c r="D303" s="61" t="s">
        <v>24</v>
      </c>
      <c r="E303" s="61">
        <v>404</v>
      </c>
      <c r="F303" s="107">
        <f t="shared" si="13"/>
        <v>444.40000000000003</v>
      </c>
      <c r="G303" s="61"/>
      <c r="H303" s="61"/>
      <c r="I303" s="61"/>
      <c r="J303" s="61"/>
      <c r="K303" s="61"/>
    </row>
    <row r="304" spans="1:11" x14ac:dyDescent="0.25">
      <c r="A304" s="115">
        <v>303</v>
      </c>
      <c r="B304" s="61">
        <v>3405</v>
      </c>
      <c r="C304" s="61">
        <v>34</v>
      </c>
      <c r="D304" s="61" t="s">
        <v>18</v>
      </c>
      <c r="E304" s="61">
        <v>599</v>
      </c>
      <c r="F304" s="107">
        <f t="shared" si="13"/>
        <v>658.90000000000009</v>
      </c>
      <c r="G304" s="61"/>
      <c r="H304" s="61"/>
      <c r="I304" s="61"/>
      <c r="J304" s="61"/>
      <c r="K304" s="61"/>
    </row>
    <row r="305" spans="1:11" x14ac:dyDescent="0.25">
      <c r="A305" s="115">
        <v>304</v>
      </c>
      <c r="B305" s="61">
        <v>3406</v>
      </c>
      <c r="C305" s="61">
        <v>34</v>
      </c>
      <c r="D305" s="61" t="s">
        <v>14</v>
      </c>
      <c r="E305" s="61">
        <v>832</v>
      </c>
      <c r="F305" s="107">
        <f t="shared" si="13"/>
        <v>915.2</v>
      </c>
      <c r="G305" s="61"/>
      <c r="H305" s="61"/>
      <c r="I305" s="61"/>
      <c r="J305" s="61"/>
      <c r="K305" s="61"/>
    </row>
    <row r="306" spans="1:11" x14ac:dyDescent="0.25">
      <c r="A306" s="115">
        <v>305</v>
      </c>
      <c r="B306" s="61">
        <v>3407</v>
      </c>
      <c r="C306" s="61">
        <v>34</v>
      </c>
      <c r="D306" s="61" t="s">
        <v>24</v>
      </c>
      <c r="E306" s="61">
        <v>404</v>
      </c>
      <c r="F306" s="107">
        <f t="shared" si="13"/>
        <v>444.40000000000003</v>
      </c>
      <c r="G306" s="61"/>
      <c r="H306" s="61"/>
      <c r="I306" s="61"/>
      <c r="J306" s="61"/>
      <c r="K306" s="61"/>
    </row>
    <row r="307" spans="1:11" x14ac:dyDescent="0.25">
      <c r="A307" s="115">
        <v>306</v>
      </c>
      <c r="B307" s="61">
        <v>3408</v>
      </c>
      <c r="C307" s="61">
        <v>34</v>
      </c>
      <c r="D307" s="61" t="s">
        <v>24</v>
      </c>
      <c r="E307" s="61">
        <v>404</v>
      </c>
      <c r="F307" s="107">
        <f t="shared" si="13"/>
        <v>444.40000000000003</v>
      </c>
      <c r="G307" s="61"/>
      <c r="H307" s="61"/>
      <c r="I307" s="61"/>
      <c r="J307" s="61"/>
      <c r="K307" s="61"/>
    </row>
    <row r="308" spans="1:11" x14ac:dyDescent="0.25">
      <c r="A308" s="115">
        <v>307</v>
      </c>
      <c r="B308" s="61">
        <v>3409</v>
      </c>
      <c r="C308" s="61">
        <v>34</v>
      </c>
      <c r="D308" s="61" t="s">
        <v>18</v>
      </c>
      <c r="E308" s="61">
        <v>612</v>
      </c>
      <c r="F308" s="107">
        <f t="shared" si="13"/>
        <v>673.2</v>
      </c>
      <c r="G308" s="61"/>
      <c r="H308" s="61"/>
      <c r="I308" s="61"/>
      <c r="J308" s="61"/>
      <c r="K308" s="61"/>
    </row>
    <row r="309" spans="1:11" x14ac:dyDescent="0.25">
      <c r="A309" s="115">
        <v>308</v>
      </c>
      <c r="B309" s="61">
        <v>3410</v>
      </c>
      <c r="C309" s="61">
        <v>34</v>
      </c>
      <c r="D309" s="61" t="s">
        <v>18</v>
      </c>
      <c r="E309" s="61">
        <v>612</v>
      </c>
      <c r="F309" s="107">
        <f t="shared" si="13"/>
        <v>673.2</v>
      </c>
      <c r="G309" s="61"/>
      <c r="H309" s="61"/>
      <c r="I309" s="61"/>
      <c r="J309" s="61"/>
      <c r="K309" s="61"/>
    </row>
    <row r="310" spans="1:11" x14ac:dyDescent="0.25">
      <c r="A310" s="115">
        <v>309</v>
      </c>
      <c r="B310" s="61">
        <v>3501</v>
      </c>
      <c r="C310" s="61">
        <v>35</v>
      </c>
      <c r="D310" s="61" t="s">
        <v>24</v>
      </c>
      <c r="E310" s="61">
        <v>405</v>
      </c>
      <c r="F310" s="107">
        <f t="shared" si="13"/>
        <v>445.50000000000006</v>
      </c>
      <c r="G310" s="61"/>
      <c r="H310" s="61"/>
      <c r="I310" s="61"/>
      <c r="J310" s="61"/>
      <c r="K310" s="61"/>
    </row>
    <row r="311" spans="1:11" x14ac:dyDescent="0.25">
      <c r="A311" s="115">
        <v>310</v>
      </c>
      <c r="B311" s="61">
        <v>3502</v>
      </c>
      <c r="C311" s="61">
        <v>35</v>
      </c>
      <c r="D311" s="61" t="s">
        <v>24</v>
      </c>
      <c r="E311" s="61">
        <v>405</v>
      </c>
      <c r="F311" s="107">
        <f t="shared" si="13"/>
        <v>445.50000000000006</v>
      </c>
      <c r="G311" s="61"/>
      <c r="H311" s="61"/>
      <c r="I311" s="61"/>
      <c r="J311" s="61"/>
      <c r="K311" s="61"/>
    </row>
    <row r="312" spans="1:11" x14ac:dyDescent="0.25">
      <c r="A312" s="115">
        <v>311</v>
      </c>
      <c r="B312" s="61">
        <v>3503</v>
      </c>
      <c r="C312" s="61">
        <v>35</v>
      </c>
      <c r="D312" s="61" t="s">
        <v>24</v>
      </c>
      <c r="E312" s="61">
        <v>404</v>
      </c>
      <c r="F312" s="107">
        <f t="shared" si="13"/>
        <v>444.40000000000003</v>
      </c>
      <c r="G312" s="61"/>
      <c r="H312" s="61"/>
      <c r="I312" s="61"/>
      <c r="J312" s="61"/>
      <c r="K312" s="61"/>
    </row>
    <row r="313" spans="1:11" x14ac:dyDescent="0.25">
      <c r="A313" s="115">
        <v>312</v>
      </c>
      <c r="B313" s="61">
        <v>3504</v>
      </c>
      <c r="C313" s="61">
        <v>35</v>
      </c>
      <c r="D313" s="61" t="s">
        <v>24</v>
      </c>
      <c r="E313" s="61">
        <v>404</v>
      </c>
      <c r="F313" s="107">
        <f t="shared" si="13"/>
        <v>444.40000000000003</v>
      </c>
      <c r="G313" s="61"/>
      <c r="H313" s="61"/>
      <c r="I313" s="61"/>
      <c r="J313" s="61"/>
      <c r="K313" s="61"/>
    </row>
    <row r="314" spans="1:11" x14ac:dyDescent="0.25">
      <c r="A314" s="115">
        <v>313</v>
      </c>
      <c r="B314" s="61">
        <v>3505</v>
      </c>
      <c r="C314" s="61">
        <v>35</v>
      </c>
      <c r="D314" s="61" t="s">
        <v>18</v>
      </c>
      <c r="E314" s="61">
        <v>599</v>
      </c>
      <c r="F314" s="107">
        <f t="shared" si="13"/>
        <v>658.90000000000009</v>
      </c>
      <c r="G314" s="61"/>
      <c r="H314" s="61"/>
      <c r="I314" s="61"/>
      <c r="J314" s="61"/>
      <c r="K314" s="61"/>
    </row>
    <row r="315" spans="1:11" x14ac:dyDescent="0.25">
      <c r="A315" s="115">
        <v>314</v>
      </c>
      <c r="B315" s="61">
        <v>3506</v>
      </c>
      <c r="C315" s="61">
        <v>35</v>
      </c>
      <c r="D315" s="61" t="s">
        <v>14</v>
      </c>
      <c r="E315" s="61">
        <v>832</v>
      </c>
      <c r="F315" s="107">
        <f t="shared" si="13"/>
        <v>915.2</v>
      </c>
      <c r="G315" s="61"/>
      <c r="H315" s="61"/>
      <c r="I315" s="61"/>
      <c r="J315" s="61"/>
      <c r="K315" s="61"/>
    </row>
    <row r="316" spans="1:11" x14ac:dyDescent="0.25">
      <c r="A316" s="115">
        <v>315</v>
      </c>
      <c r="B316" s="61">
        <v>3507</v>
      </c>
      <c r="C316" s="61">
        <v>35</v>
      </c>
      <c r="D316" s="61" t="s">
        <v>24</v>
      </c>
      <c r="E316" s="61">
        <v>404</v>
      </c>
      <c r="F316" s="107">
        <f t="shared" si="13"/>
        <v>444.40000000000003</v>
      </c>
      <c r="G316" s="61"/>
      <c r="H316" s="61"/>
      <c r="I316" s="61"/>
      <c r="J316" s="61"/>
      <c r="K316" s="61"/>
    </row>
    <row r="317" spans="1:11" x14ac:dyDescent="0.25">
      <c r="A317" s="115">
        <v>316</v>
      </c>
      <c r="B317" s="61">
        <v>3508</v>
      </c>
      <c r="C317" s="61">
        <v>35</v>
      </c>
      <c r="D317" s="61" t="s">
        <v>24</v>
      </c>
      <c r="E317" s="61">
        <v>404</v>
      </c>
      <c r="F317" s="107">
        <f t="shared" si="13"/>
        <v>444.40000000000003</v>
      </c>
      <c r="G317" s="61"/>
      <c r="H317" s="61"/>
      <c r="I317" s="61"/>
      <c r="J317" s="61"/>
      <c r="K317" s="61"/>
    </row>
    <row r="318" spans="1:11" x14ac:dyDescent="0.25">
      <c r="A318" s="115">
        <v>317</v>
      </c>
      <c r="B318" s="61">
        <v>3509</v>
      </c>
      <c r="C318" s="61">
        <v>35</v>
      </c>
      <c r="D318" s="61" t="s">
        <v>18</v>
      </c>
      <c r="E318" s="61">
        <v>612</v>
      </c>
      <c r="F318" s="107">
        <f t="shared" si="13"/>
        <v>673.2</v>
      </c>
      <c r="G318" s="61"/>
      <c r="H318" s="61"/>
      <c r="I318" s="61"/>
      <c r="J318" s="61"/>
      <c r="K318" s="61"/>
    </row>
    <row r="319" spans="1:11" x14ac:dyDescent="0.25">
      <c r="A319" s="115">
        <v>318</v>
      </c>
      <c r="B319" s="61">
        <v>3510</v>
      </c>
      <c r="C319" s="61">
        <v>35</v>
      </c>
      <c r="D319" s="61" t="s">
        <v>18</v>
      </c>
      <c r="E319" s="61">
        <v>612</v>
      </c>
      <c r="F319" s="107">
        <f t="shared" si="13"/>
        <v>673.2</v>
      </c>
      <c r="G319" s="61"/>
      <c r="H319" s="61"/>
      <c r="I319" s="61"/>
      <c r="J319" s="61"/>
      <c r="K319" s="61"/>
    </row>
    <row r="320" spans="1:11" x14ac:dyDescent="0.25">
      <c r="A320" s="115">
        <v>319</v>
      </c>
      <c r="B320" s="61">
        <v>3603</v>
      </c>
      <c r="C320" s="61">
        <v>36</v>
      </c>
      <c r="D320" s="61" t="s">
        <v>24</v>
      </c>
      <c r="E320" s="61">
        <v>404</v>
      </c>
      <c r="F320" s="107">
        <f t="shared" si="13"/>
        <v>444.40000000000003</v>
      </c>
      <c r="G320" s="61"/>
      <c r="H320" s="61"/>
      <c r="I320" s="61"/>
      <c r="J320" s="61"/>
      <c r="K320" s="61"/>
    </row>
    <row r="321" spans="1:11" x14ac:dyDescent="0.25">
      <c r="A321" s="115">
        <v>320</v>
      </c>
      <c r="B321" s="61">
        <v>3604</v>
      </c>
      <c r="C321" s="61">
        <v>36</v>
      </c>
      <c r="D321" s="61" t="s">
        <v>24</v>
      </c>
      <c r="E321" s="61">
        <v>404</v>
      </c>
      <c r="F321" s="107">
        <f t="shared" si="13"/>
        <v>444.40000000000003</v>
      </c>
      <c r="G321" s="61"/>
      <c r="H321" s="61"/>
      <c r="I321" s="61"/>
      <c r="J321" s="61"/>
      <c r="K321" s="61"/>
    </row>
    <row r="322" spans="1:11" x14ac:dyDescent="0.25">
      <c r="A322" s="115">
        <v>321</v>
      </c>
      <c r="B322" s="61">
        <v>3605</v>
      </c>
      <c r="C322" s="61">
        <v>36</v>
      </c>
      <c r="D322" s="61" t="s">
        <v>18</v>
      </c>
      <c r="E322" s="61">
        <v>599</v>
      </c>
      <c r="F322" s="107">
        <f t="shared" si="13"/>
        <v>658.90000000000009</v>
      </c>
      <c r="G322" s="61"/>
      <c r="H322" s="61"/>
      <c r="I322" s="61"/>
      <c r="J322" s="61"/>
      <c r="K322" s="61"/>
    </row>
    <row r="323" spans="1:11" x14ac:dyDescent="0.25">
      <c r="A323" s="115">
        <v>322</v>
      </c>
      <c r="B323" s="61">
        <v>3606</v>
      </c>
      <c r="C323" s="61">
        <v>36</v>
      </c>
      <c r="D323" s="61" t="s">
        <v>14</v>
      </c>
      <c r="E323" s="61">
        <v>832</v>
      </c>
      <c r="F323" s="107">
        <f t="shared" ref="F323:F357" si="14">E323*1.1</f>
        <v>915.2</v>
      </c>
      <c r="G323" s="61"/>
      <c r="H323" s="61"/>
      <c r="I323" s="61"/>
      <c r="J323" s="61"/>
      <c r="K323" s="61"/>
    </row>
    <row r="324" spans="1:11" x14ac:dyDescent="0.25">
      <c r="A324" s="115">
        <v>323</v>
      </c>
      <c r="B324" s="61">
        <v>3607</v>
      </c>
      <c r="C324" s="61">
        <v>36</v>
      </c>
      <c r="D324" s="61" t="s">
        <v>24</v>
      </c>
      <c r="E324" s="61">
        <v>404</v>
      </c>
      <c r="F324" s="107">
        <f t="shared" si="14"/>
        <v>444.40000000000003</v>
      </c>
      <c r="G324" s="61"/>
      <c r="H324" s="61"/>
      <c r="I324" s="61"/>
      <c r="J324" s="61"/>
      <c r="K324" s="61"/>
    </row>
    <row r="325" spans="1:11" x14ac:dyDescent="0.25">
      <c r="A325" s="115">
        <v>324</v>
      </c>
      <c r="B325" s="61">
        <v>3608</v>
      </c>
      <c r="C325" s="61">
        <v>36</v>
      </c>
      <c r="D325" s="61" t="s">
        <v>24</v>
      </c>
      <c r="E325" s="61">
        <v>404</v>
      </c>
      <c r="F325" s="107">
        <f t="shared" si="14"/>
        <v>444.40000000000003</v>
      </c>
      <c r="G325" s="61"/>
      <c r="H325" s="61"/>
      <c r="I325" s="61"/>
      <c r="J325" s="61"/>
      <c r="K325" s="61"/>
    </row>
    <row r="326" spans="1:11" x14ac:dyDescent="0.25">
      <c r="A326" s="115">
        <v>325</v>
      </c>
      <c r="B326" s="61">
        <v>3609</v>
      </c>
      <c r="C326" s="61">
        <v>36</v>
      </c>
      <c r="D326" s="61" t="s">
        <v>18</v>
      </c>
      <c r="E326" s="61">
        <v>612</v>
      </c>
      <c r="F326" s="107">
        <f t="shared" si="14"/>
        <v>673.2</v>
      </c>
      <c r="G326" s="61"/>
      <c r="H326" s="61"/>
      <c r="I326" s="61"/>
      <c r="J326" s="61"/>
      <c r="K326" s="61"/>
    </row>
    <row r="327" spans="1:11" x14ac:dyDescent="0.25">
      <c r="A327" s="115">
        <v>326</v>
      </c>
      <c r="B327" s="61">
        <v>3610</v>
      </c>
      <c r="C327" s="61">
        <v>36</v>
      </c>
      <c r="D327" s="61" t="s">
        <v>18</v>
      </c>
      <c r="E327" s="61">
        <v>612</v>
      </c>
      <c r="F327" s="107">
        <f t="shared" si="14"/>
        <v>673.2</v>
      </c>
      <c r="G327" s="61"/>
      <c r="H327" s="61"/>
      <c r="I327" s="61"/>
      <c r="J327" s="61"/>
      <c r="K327" s="61"/>
    </row>
    <row r="328" spans="1:11" x14ac:dyDescent="0.25">
      <c r="A328" s="115">
        <v>327</v>
      </c>
      <c r="B328" s="61">
        <v>3701</v>
      </c>
      <c r="C328" s="61">
        <v>37</v>
      </c>
      <c r="D328" s="61" t="s">
        <v>24</v>
      </c>
      <c r="E328" s="61">
        <v>405</v>
      </c>
      <c r="F328" s="107">
        <f t="shared" si="14"/>
        <v>445.50000000000006</v>
      </c>
      <c r="G328" s="61"/>
      <c r="H328" s="61"/>
      <c r="I328" s="61"/>
      <c r="J328" s="61"/>
      <c r="K328" s="61"/>
    </row>
    <row r="329" spans="1:11" x14ac:dyDescent="0.25">
      <c r="A329" s="115">
        <v>328</v>
      </c>
      <c r="B329" s="61">
        <v>3702</v>
      </c>
      <c r="C329" s="61">
        <v>37</v>
      </c>
      <c r="D329" s="61" t="s">
        <v>24</v>
      </c>
      <c r="E329" s="61">
        <v>405</v>
      </c>
      <c r="F329" s="107">
        <f t="shared" si="14"/>
        <v>445.50000000000006</v>
      </c>
      <c r="G329" s="61"/>
      <c r="H329" s="61"/>
      <c r="I329" s="61"/>
      <c r="J329" s="61"/>
      <c r="K329" s="61"/>
    </row>
    <row r="330" spans="1:11" x14ac:dyDescent="0.25">
      <c r="A330" s="115">
        <v>329</v>
      </c>
      <c r="B330" s="61">
        <v>3703</v>
      </c>
      <c r="C330" s="61">
        <v>37</v>
      </c>
      <c r="D330" s="61" t="s">
        <v>24</v>
      </c>
      <c r="E330" s="61">
        <v>404</v>
      </c>
      <c r="F330" s="107">
        <f t="shared" si="14"/>
        <v>444.40000000000003</v>
      </c>
      <c r="G330" s="61"/>
      <c r="H330" s="61"/>
      <c r="I330" s="61"/>
      <c r="J330" s="61"/>
      <c r="K330" s="61"/>
    </row>
    <row r="331" spans="1:11" x14ac:dyDescent="0.25">
      <c r="A331" s="115">
        <v>330</v>
      </c>
      <c r="B331" s="61">
        <v>3704</v>
      </c>
      <c r="C331" s="61">
        <v>37</v>
      </c>
      <c r="D331" s="61" t="s">
        <v>24</v>
      </c>
      <c r="E331" s="61">
        <v>404</v>
      </c>
      <c r="F331" s="107">
        <f t="shared" si="14"/>
        <v>444.40000000000003</v>
      </c>
      <c r="G331" s="61"/>
      <c r="H331" s="61"/>
      <c r="I331" s="61"/>
      <c r="J331" s="61"/>
      <c r="K331" s="61"/>
    </row>
    <row r="332" spans="1:11" x14ac:dyDescent="0.25">
      <c r="A332" s="115">
        <v>331</v>
      </c>
      <c r="B332" s="61">
        <v>3705</v>
      </c>
      <c r="C332" s="61">
        <v>37</v>
      </c>
      <c r="D332" s="61" t="s">
        <v>18</v>
      </c>
      <c r="E332" s="61">
        <v>599</v>
      </c>
      <c r="F332" s="107">
        <f t="shared" si="14"/>
        <v>658.90000000000009</v>
      </c>
      <c r="G332" s="61"/>
      <c r="H332" s="61"/>
      <c r="I332" s="61"/>
      <c r="J332" s="61"/>
      <c r="K332" s="61"/>
    </row>
    <row r="333" spans="1:11" x14ac:dyDescent="0.25">
      <c r="A333" s="115">
        <v>332</v>
      </c>
      <c r="B333" s="61">
        <v>3706</v>
      </c>
      <c r="C333" s="61">
        <v>37</v>
      </c>
      <c r="D333" s="61" t="s">
        <v>14</v>
      </c>
      <c r="E333" s="61">
        <v>832</v>
      </c>
      <c r="F333" s="107">
        <f t="shared" si="14"/>
        <v>915.2</v>
      </c>
      <c r="G333" s="61"/>
      <c r="H333" s="61"/>
      <c r="I333" s="61"/>
      <c r="J333" s="61"/>
      <c r="K333" s="61"/>
    </row>
    <row r="334" spans="1:11" x14ac:dyDescent="0.25">
      <c r="A334" s="115">
        <v>333</v>
      </c>
      <c r="B334" s="61">
        <v>3707</v>
      </c>
      <c r="C334" s="61">
        <v>37</v>
      </c>
      <c r="D334" s="61" t="s">
        <v>24</v>
      </c>
      <c r="E334" s="61">
        <v>404</v>
      </c>
      <c r="F334" s="107">
        <f t="shared" si="14"/>
        <v>444.40000000000003</v>
      </c>
      <c r="G334" s="61"/>
      <c r="H334" s="61"/>
      <c r="I334" s="61"/>
      <c r="J334" s="61"/>
      <c r="K334" s="61"/>
    </row>
    <row r="335" spans="1:11" x14ac:dyDescent="0.25">
      <c r="A335" s="115">
        <v>334</v>
      </c>
      <c r="B335" s="61">
        <v>3708</v>
      </c>
      <c r="C335" s="61">
        <v>37</v>
      </c>
      <c r="D335" s="61" t="s">
        <v>24</v>
      </c>
      <c r="E335" s="61">
        <v>404</v>
      </c>
      <c r="F335" s="107">
        <f t="shared" si="14"/>
        <v>444.40000000000003</v>
      </c>
      <c r="G335" s="61"/>
      <c r="H335" s="61"/>
      <c r="I335" s="61"/>
      <c r="J335" s="61"/>
      <c r="K335" s="61"/>
    </row>
    <row r="336" spans="1:11" x14ac:dyDescent="0.25">
      <c r="A336" s="115">
        <v>335</v>
      </c>
      <c r="B336" s="61">
        <v>3709</v>
      </c>
      <c r="C336" s="61">
        <v>37</v>
      </c>
      <c r="D336" s="61" t="s">
        <v>18</v>
      </c>
      <c r="E336" s="61">
        <v>612</v>
      </c>
      <c r="F336" s="107">
        <f t="shared" si="14"/>
        <v>673.2</v>
      </c>
      <c r="G336" s="61"/>
      <c r="H336" s="61"/>
      <c r="I336" s="61"/>
      <c r="J336" s="61"/>
      <c r="K336" s="61"/>
    </row>
    <row r="337" spans="1:11" x14ac:dyDescent="0.25">
      <c r="A337" s="115">
        <v>336</v>
      </c>
      <c r="B337" s="61">
        <v>3710</v>
      </c>
      <c r="C337" s="61">
        <v>37</v>
      </c>
      <c r="D337" s="61" t="s">
        <v>18</v>
      </c>
      <c r="E337" s="61">
        <v>612</v>
      </c>
      <c r="F337" s="107">
        <f t="shared" si="14"/>
        <v>673.2</v>
      </c>
      <c r="G337" s="61"/>
      <c r="H337" s="61"/>
      <c r="I337" s="61"/>
      <c r="J337" s="61"/>
      <c r="K337" s="61"/>
    </row>
    <row r="338" spans="1:11" x14ac:dyDescent="0.25">
      <c r="A338" s="115">
        <v>337</v>
      </c>
      <c r="B338" s="61">
        <v>3801</v>
      </c>
      <c r="C338" s="61">
        <v>38</v>
      </c>
      <c r="D338" s="61" t="s">
        <v>24</v>
      </c>
      <c r="E338" s="61">
        <v>405</v>
      </c>
      <c r="F338" s="107">
        <f t="shared" si="14"/>
        <v>445.50000000000006</v>
      </c>
      <c r="G338" s="61"/>
      <c r="H338" s="61"/>
      <c r="I338" s="61"/>
      <c r="J338" s="61"/>
      <c r="K338" s="61"/>
    </row>
    <row r="339" spans="1:11" x14ac:dyDescent="0.25">
      <c r="A339" s="115">
        <v>338</v>
      </c>
      <c r="B339" s="61">
        <v>3802</v>
      </c>
      <c r="C339" s="61">
        <v>38</v>
      </c>
      <c r="D339" s="61" t="s">
        <v>24</v>
      </c>
      <c r="E339" s="61">
        <v>405</v>
      </c>
      <c r="F339" s="107">
        <f t="shared" si="14"/>
        <v>445.50000000000006</v>
      </c>
      <c r="G339" s="61"/>
      <c r="H339" s="61"/>
      <c r="I339" s="61"/>
      <c r="J339" s="61"/>
      <c r="K339" s="61"/>
    </row>
    <row r="340" spans="1:11" x14ac:dyDescent="0.25">
      <c r="A340" s="115">
        <v>339</v>
      </c>
      <c r="B340" s="61">
        <v>3803</v>
      </c>
      <c r="C340" s="61">
        <v>38</v>
      </c>
      <c r="D340" s="61" t="s">
        <v>24</v>
      </c>
      <c r="E340" s="61">
        <v>404</v>
      </c>
      <c r="F340" s="107">
        <f t="shared" si="14"/>
        <v>444.40000000000003</v>
      </c>
      <c r="G340" s="61"/>
      <c r="H340" s="61"/>
      <c r="I340" s="61"/>
      <c r="J340" s="61"/>
      <c r="K340" s="61"/>
    </row>
    <row r="341" spans="1:11" x14ac:dyDescent="0.25">
      <c r="A341" s="115">
        <v>340</v>
      </c>
      <c r="B341" s="61">
        <v>3804</v>
      </c>
      <c r="C341" s="61">
        <v>38</v>
      </c>
      <c r="D341" s="61" t="s">
        <v>24</v>
      </c>
      <c r="E341" s="61">
        <v>404</v>
      </c>
      <c r="F341" s="107">
        <f t="shared" si="14"/>
        <v>444.40000000000003</v>
      </c>
      <c r="G341" s="61"/>
      <c r="H341" s="61"/>
      <c r="I341" s="61"/>
      <c r="J341" s="61"/>
      <c r="K341" s="61"/>
    </row>
    <row r="342" spans="1:11" x14ac:dyDescent="0.25">
      <c r="A342" s="115">
        <v>341</v>
      </c>
      <c r="B342" s="61">
        <v>3805</v>
      </c>
      <c r="C342" s="61">
        <v>38</v>
      </c>
      <c r="D342" s="61" t="s">
        <v>18</v>
      </c>
      <c r="E342" s="61">
        <v>599</v>
      </c>
      <c r="F342" s="107">
        <f t="shared" si="14"/>
        <v>658.90000000000009</v>
      </c>
      <c r="G342" s="61"/>
      <c r="H342" s="61"/>
      <c r="I342" s="61"/>
      <c r="J342" s="61"/>
      <c r="K342" s="61"/>
    </row>
    <row r="343" spans="1:11" x14ac:dyDescent="0.25">
      <c r="A343" s="115">
        <v>342</v>
      </c>
      <c r="B343" s="61">
        <v>3806</v>
      </c>
      <c r="C343" s="61">
        <v>38</v>
      </c>
      <c r="D343" s="61" t="s">
        <v>14</v>
      </c>
      <c r="E343" s="61">
        <v>832</v>
      </c>
      <c r="F343" s="107">
        <f t="shared" si="14"/>
        <v>915.2</v>
      </c>
      <c r="G343" s="61"/>
      <c r="H343" s="61"/>
      <c r="I343" s="61"/>
      <c r="J343" s="61"/>
      <c r="K343" s="61"/>
    </row>
    <row r="344" spans="1:11" x14ac:dyDescent="0.25">
      <c r="A344" s="115">
        <v>343</v>
      </c>
      <c r="B344" s="61">
        <v>3807</v>
      </c>
      <c r="C344" s="61">
        <v>38</v>
      </c>
      <c r="D344" s="61" t="s">
        <v>24</v>
      </c>
      <c r="E344" s="61">
        <v>404</v>
      </c>
      <c r="F344" s="107">
        <f t="shared" si="14"/>
        <v>444.40000000000003</v>
      </c>
      <c r="G344" s="61"/>
      <c r="H344" s="61"/>
      <c r="I344" s="61"/>
      <c r="J344" s="61"/>
      <c r="K344" s="61"/>
    </row>
    <row r="345" spans="1:11" x14ac:dyDescent="0.25">
      <c r="A345" s="115">
        <v>344</v>
      </c>
      <c r="B345" s="61">
        <v>3808</v>
      </c>
      <c r="C345" s="61">
        <v>38</v>
      </c>
      <c r="D345" s="61" t="s">
        <v>24</v>
      </c>
      <c r="E345" s="61">
        <v>404</v>
      </c>
      <c r="F345" s="107">
        <f t="shared" si="14"/>
        <v>444.40000000000003</v>
      </c>
      <c r="G345" s="61"/>
      <c r="H345" s="61"/>
      <c r="I345" s="61"/>
      <c r="J345" s="61"/>
      <c r="K345" s="61"/>
    </row>
    <row r="346" spans="1:11" x14ac:dyDescent="0.25">
      <c r="A346" s="115">
        <v>345</v>
      </c>
      <c r="B346" s="61">
        <v>3809</v>
      </c>
      <c r="C346" s="61">
        <v>38</v>
      </c>
      <c r="D346" s="61" t="s">
        <v>18</v>
      </c>
      <c r="E346" s="61">
        <v>612</v>
      </c>
      <c r="F346" s="107">
        <f t="shared" si="14"/>
        <v>673.2</v>
      </c>
      <c r="G346" s="61"/>
      <c r="H346" s="61"/>
      <c r="I346" s="61"/>
      <c r="J346" s="61"/>
      <c r="K346" s="61"/>
    </row>
    <row r="347" spans="1:11" x14ac:dyDescent="0.25">
      <c r="A347" s="115">
        <v>346</v>
      </c>
      <c r="B347" s="61">
        <v>3810</v>
      </c>
      <c r="C347" s="61">
        <v>38</v>
      </c>
      <c r="D347" s="61" t="s">
        <v>18</v>
      </c>
      <c r="E347" s="61">
        <v>612</v>
      </c>
      <c r="F347" s="107">
        <f t="shared" si="14"/>
        <v>673.2</v>
      </c>
      <c r="G347" s="61"/>
      <c r="H347" s="61"/>
      <c r="I347" s="61"/>
      <c r="J347" s="61"/>
      <c r="K347" s="61"/>
    </row>
    <row r="348" spans="1:11" x14ac:dyDescent="0.25">
      <c r="A348" s="115">
        <v>347</v>
      </c>
      <c r="B348" s="61">
        <v>3901</v>
      </c>
      <c r="C348" s="61">
        <v>39</v>
      </c>
      <c r="D348" s="61" t="s">
        <v>24</v>
      </c>
      <c r="E348" s="61">
        <v>405</v>
      </c>
      <c r="F348" s="107">
        <f t="shared" si="14"/>
        <v>445.50000000000006</v>
      </c>
      <c r="G348" s="61"/>
      <c r="H348" s="61"/>
      <c r="I348" s="61"/>
      <c r="J348" s="61"/>
      <c r="K348" s="61"/>
    </row>
    <row r="349" spans="1:11" x14ac:dyDescent="0.25">
      <c r="A349" s="115">
        <v>348</v>
      </c>
      <c r="B349" s="61">
        <v>3902</v>
      </c>
      <c r="C349" s="61">
        <v>39</v>
      </c>
      <c r="D349" s="61" t="s">
        <v>24</v>
      </c>
      <c r="E349" s="61">
        <v>405</v>
      </c>
      <c r="F349" s="107">
        <f t="shared" si="14"/>
        <v>445.50000000000006</v>
      </c>
      <c r="G349" s="61"/>
      <c r="H349" s="61"/>
      <c r="I349" s="61"/>
      <c r="J349" s="61"/>
      <c r="K349" s="61"/>
    </row>
    <row r="350" spans="1:11" x14ac:dyDescent="0.25">
      <c r="A350" s="115">
        <v>349</v>
      </c>
      <c r="B350" s="61">
        <v>3903</v>
      </c>
      <c r="C350" s="61">
        <v>39</v>
      </c>
      <c r="D350" s="61" t="s">
        <v>24</v>
      </c>
      <c r="E350" s="61">
        <v>404</v>
      </c>
      <c r="F350" s="107">
        <f t="shared" si="14"/>
        <v>444.40000000000003</v>
      </c>
      <c r="G350" s="61"/>
      <c r="H350" s="61"/>
      <c r="I350" s="61"/>
      <c r="J350" s="61"/>
      <c r="K350" s="61"/>
    </row>
    <row r="351" spans="1:11" x14ac:dyDescent="0.25">
      <c r="A351" s="115">
        <v>350</v>
      </c>
      <c r="B351" s="61">
        <v>3904</v>
      </c>
      <c r="C351" s="61">
        <v>39</v>
      </c>
      <c r="D351" s="61" t="s">
        <v>24</v>
      </c>
      <c r="E351" s="61">
        <v>404</v>
      </c>
      <c r="F351" s="107">
        <f t="shared" si="14"/>
        <v>444.40000000000003</v>
      </c>
      <c r="G351" s="61"/>
      <c r="H351" s="61"/>
      <c r="I351" s="61"/>
      <c r="J351" s="61"/>
      <c r="K351" s="61"/>
    </row>
    <row r="352" spans="1:11" x14ac:dyDescent="0.25">
      <c r="A352" s="115">
        <v>351</v>
      </c>
      <c r="B352" s="61">
        <v>3905</v>
      </c>
      <c r="C352" s="61">
        <v>39</v>
      </c>
      <c r="D352" s="61" t="s">
        <v>18</v>
      </c>
      <c r="E352" s="61">
        <v>599</v>
      </c>
      <c r="F352" s="107">
        <f t="shared" si="14"/>
        <v>658.90000000000009</v>
      </c>
      <c r="G352" s="61"/>
      <c r="H352" s="61"/>
      <c r="I352" s="61"/>
      <c r="J352" s="61"/>
      <c r="K352" s="61"/>
    </row>
    <row r="353" spans="1:11" x14ac:dyDescent="0.25">
      <c r="A353" s="115">
        <v>352</v>
      </c>
      <c r="B353" s="61">
        <v>3906</v>
      </c>
      <c r="C353" s="61">
        <v>39</v>
      </c>
      <c r="D353" s="61" t="s">
        <v>14</v>
      </c>
      <c r="E353" s="61">
        <v>832</v>
      </c>
      <c r="F353" s="107">
        <f t="shared" si="14"/>
        <v>915.2</v>
      </c>
      <c r="G353" s="61"/>
      <c r="H353" s="61"/>
      <c r="I353" s="61"/>
      <c r="J353" s="61"/>
      <c r="K353" s="61"/>
    </row>
    <row r="354" spans="1:11" x14ac:dyDescent="0.25">
      <c r="A354" s="115">
        <v>353</v>
      </c>
      <c r="B354" s="61">
        <v>3907</v>
      </c>
      <c r="C354" s="61">
        <v>39</v>
      </c>
      <c r="D354" s="61" t="s">
        <v>24</v>
      </c>
      <c r="E354" s="61">
        <v>404</v>
      </c>
      <c r="F354" s="107">
        <f t="shared" si="14"/>
        <v>444.40000000000003</v>
      </c>
      <c r="G354" s="61"/>
      <c r="H354" s="61"/>
      <c r="I354" s="61"/>
      <c r="J354" s="61"/>
      <c r="K354" s="61"/>
    </row>
    <row r="355" spans="1:11" x14ac:dyDescent="0.25">
      <c r="A355" s="115">
        <v>354</v>
      </c>
      <c r="B355" s="61">
        <v>3908</v>
      </c>
      <c r="C355" s="61">
        <v>39</v>
      </c>
      <c r="D355" s="61" t="s">
        <v>24</v>
      </c>
      <c r="E355" s="61">
        <v>404</v>
      </c>
      <c r="F355" s="107">
        <f t="shared" si="14"/>
        <v>444.40000000000003</v>
      </c>
      <c r="G355" s="61"/>
      <c r="H355" s="61"/>
      <c r="I355" s="61"/>
      <c r="J355" s="61"/>
      <c r="K355" s="61"/>
    </row>
    <row r="356" spans="1:11" x14ac:dyDescent="0.25">
      <c r="A356" s="115">
        <v>355</v>
      </c>
      <c r="B356" s="61">
        <v>3909</v>
      </c>
      <c r="C356" s="61">
        <v>39</v>
      </c>
      <c r="D356" s="61" t="s">
        <v>18</v>
      </c>
      <c r="E356" s="61">
        <v>612</v>
      </c>
      <c r="F356" s="107">
        <f t="shared" si="14"/>
        <v>673.2</v>
      </c>
      <c r="G356" s="61"/>
      <c r="H356" s="61"/>
      <c r="I356" s="61"/>
      <c r="J356" s="61"/>
      <c r="K356" s="61"/>
    </row>
    <row r="357" spans="1:11" x14ac:dyDescent="0.25">
      <c r="A357" s="115">
        <v>356</v>
      </c>
      <c r="B357" s="61">
        <v>3910</v>
      </c>
      <c r="C357" s="61">
        <v>39</v>
      </c>
      <c r="D357" s="61" t="s">
        <v>18</v>
      </c>
      <c r="E357" s="61">
        <v>612</v>
      </c>
      <c r="F357" s="107">
        <f t="shared" si="14"/>
        <v>673.2</v>
      </c>
      <c r="G357" s="61"/>
      <c r="H357" s="61"/>
      <c r="I357" s="61"/>
      <c r="J357" s="61"/>
      <c r="K357" s="61"/>
    </row>
    <row r="358" spans="1:11" x14ac:dyDescent="0.25">
      <c r="A358" s="120" t="s">
        <v>3</v>
      </c>
      <c r="B358" s="121"/>
      <c r="C358" s="121"/>
      <c r="D358" s="122"/>
      <c r="E358" s="108">
        <f>SUM(E2:E357)</f>
        <v>181880</v>
      </c>
      <c r="F358" s="109">
        <f>SUM(F2:F357)</f>
        <v>200067.99999999968</v>
      </c>
      <c r="G358" s="70"/>
      <c r="H358" s="70"/>
      <c r="I358" s="70"/>
      <c r="J358" s="70"/>
      <c r="K358" s="70"/>
    </row>
    <row r="359" spans="1:11" x14ac:dyDescent="0.25">
      <c r="D359" s="112"/>
    </row>
  </sheetData>
  <mergeCells count="1">
    <mergeCell ref="A358:D358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816EB-3A5B-4EFB-A65E-D9E4DDB073B5}">
  <dimension ref="A1:V21"/>
  <sheetViews>
    <sheetView topLeftCell="E1" zoomScale="190" zoomScaleNormal="190" workbookViewId="0">
      <selection activeCell="E16" sqref="E16"/>
    </sheetView>
  </sheetViews>
  <sheetFormatPr defaultRowHeight="15" x14ac:dyDescent="0.25"/>
  <cols>
    <col min="2" max="4" width="9.28515625" bestFit="1" customWidth="1"/>
    <col min="5" max="5" width="12.7109375" customWidth="1"/>
    <col min="6" max="6" width="11.7109375" customWidth="1"/>
    <col min="7" max="7" width="19" customWidth="1"/>
    <col min="8" max="9" width="9.28515625" bestFit="1" customWidth="1"/>
    <col min="10" max="10" width="15.140625" customWidth="1"/>
    <col min="11" max="11" width="14.85546875" customWidth="1"/>
    <col min="12" max="12" width="9.28515625" bestFit="1" customWidth="1"/>
    <col min="17" max="19" width="9.28515625" bestFit="1" customWidth="1"/>
    <col min="20" max="20" width="13.42578125" bestFit="1" customWidth="1"/>
  </cols>
  <sheetData>
    <row r="1" spans="1:22" s="4" customFormat="1" x14ac:dyDescent="0.25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0"/>
      <c r="N1" s="80"/>
      <c r="O1" s="80"/>
      <c r="P1" s="81"/>
      <c r="Q1" s="81"/>
      <c r="R1" s="81"/>
      <c r="S1" s="81"/>
      <c r="T1" s="81"/>
      <c r="U1" s="81"/>
      <c r="V1" s="81"/>
    </row>
    <row r="2" spans="1:22" s="8" customFormat="1" x14ac:dyDescent="0.25">
      <c r="A2" s="84" t="s">
        <v>63</v>
      </c>
      <c r="B2" s="86" t="s">
        <v>64</v>
      </c>
      <c r="C2" s="86" t="s">
        <v>65</v>
      </c>
      <c r="D2" s="86" t="s">
        <v>66</v>
      </c>
      <c r="E2" s="86" t="s">
        <v>67</v>
      </c>
      <c r="F2" s="87" t="s">
        <v>68</v>
      </c>
      <c r="G2" s="88" t="s">
        <v>8</v>
      </c>
      <c r="H2" s="86"/>
      <c r="I2" s="86"/>
      <c r="J2" s="86"/>
      <c r="K2" s="87"/>
      <c r="L2" s="81"/>
      <c r="P2" s="81"/>
      <c r="Q2" s="81"/>
      <c r="R2" s="81"/>
      <c r="S2" s="81"/>
      <c r="T2" s="81"/>
      <c r="U2" s="81"/>
      <c r="V2" s="81"/>
    </row>
    <row r="3" spans="1:22" x14ac:dyDescent="0.25">
      <c r="A3" s="4">
        <v>1</v>
      </c>
      <c r="B3" s="82">
        <v>2905</v>
      </c>
      <c r="C3" s="82">
        <v>84.95</v>
      </c>
      <c r="D3" s="82">
        <v>77.2</v>
      </c>
      <c r="E3" s="83">
        <f>D3*10.764</f>
        <v>830.98079999999993</v>
      </c>
      <c r="F3" s="85">
        <f>G3/E3</f>
        <v>18561.188176670268</v>
      </c>
      <c r="G3" s="117">
        <v>15423991</v>
      </c>
      <c r="H3" s="82">
        <v>925500</v>
      </c>
      <c r="I3" s="82">
        <v>30000</v>
      </c>
      <c r="J3" s="117">
        <f>G3+H3+I3</f>
        <v>16379491</v>
      </c>
      <c r="K3" s="85">
        <f>J3/E3</f>
        <v>19711.034238095515</v>
      </c>
      <c r="L3" s="81"/>
      <c r="P3" s="81"/>
      <c r="Q3" s="81"/>
      <c r="R3" s="81"/>
      <c r="S3" s="81"/>
      <c r="T3" s="81"/>
      <c r="U3" s="81"/>
      <c r="V3" s="81"/>
    </row>
    <row r="4" spans="1:22" x14ac:dyDescent="0.25">
      <c r="A4" s="4">
        <v>2</v>
      </c>
      <c r="B4" s="82">
        <v>2805</v>
      </c>
      <c r="C4" s="82">
        <v>84.95</v>
      </c>
      <c r="D4" s="82">
        <v>77.2</v>
      </c>
      <c r="E4" s="83">
        <f>D4*10.764</f>
        <v>830.98079999999993</v>
      </c>
      <c r="F4" s="85">
        <f t="shared" ref="F4:F13" si="0">G4/E4</f>
        <v>26192.542595448656</v>
      </c>
      <c r="G4" s="117">
        <v>21765500</v>
      </c>
      <c r="H4" s="82">
        <v>1306000</v>
      </c>
      <c r="I4" s="82">
        <v>30000</v>
      </c>
      <c r="J4" s="117">
        <f t="shared" ref="J4:J13" si="1">G4+H4+I4</f>
        <v>23101500</v>
      </c>
      <c r="K4" s="85">
        <f t="shared" ref="K4:K13" si="2">J4/E4</f>
        <v>27800.281306138484</v>
      </c>
      <c r="L4" s="81"/>
      <c r="P4" s="81"/>
      <c r="Q4" s="81"/>
      <c r="R4" s="81"/>
      <c r="S4" s="81"/>
      <c r="T4" s="81"/>
      <c r="U4" s="81"/>
      <c r="V4" s="81"/>
    </row>
    <row r="5" spans="1:22" x14ac:dyDescent="0.25">
      <c r="A5" s="4">
        <v>3</v>
      </c>
      <c r="B5" s="82">
        <v>309</v>
      </c>
      <c r="C5" s="82">
        <v>65.83</v>
      </c>
      <c r="D5" s="82">
        <v>59.83</v>
      </c>
      <c r="E5" s="83">
        <f t="shared" ref="E5:E13" si="3">D5*10.764</f>
        <v>644.01011999999992</v>
      </c>
      <c r="F5" s="85">
        <f t="shared" si="0"/>
        <v>23499.630720088688</v>
      </c>
      <c r="G5" s="117">
        <v>15134000</v>
      </c>
      <c r="H5" s="82">
        <v>908100</v>
      </c>
      <c r="I5" s="82">
        <v>30000</v>
      </c>
      <c r="J5" s="117">
        <f t="shared" si="1"/>
        <v>16072100</v>
      </c>
      <c r="K5" s="85">
        <f t="shared" si="2"/>
        <v>24956.284848443069</v>
      </c>
      <c r="L5" s="81"/>
      <c r="P5" s="81"/>
      <c r="Q5" s="81"/>
      <c r="R5" s="81"/>
      <c r="S5" s="81"/>
      <c r="T5" s="81"/>
      <c r="U5" s="81"/>
      <c r="V5" s="81"/>
    </row>
    <row r="6" spans="1:22" x14ac:dyDescent="0.25">
      <c r="A6" s="4">
        <v>4</v>
      </c>
      <c r="B6" s="82">
        <v>3103</v>
      </c>
      <c r="C6" s="82">
        <v>70.64</v>
      </c>
      <c r="D6" s="82">
        <v>64.2</v>
      </c>
      <c r="E6" s="83">
        <f t="shared" si="3"/>
        <v>691.04880000000003</v>
      </c>
      <c r="F6" s="85">
        <f t="shared" si="0"/>
        <v>22925.298473855972</v>
      </c>
      <c r="G6" s="117">
        <v>15842500</v>
      </c>
      <c r="H6" s="82">
        <v>950600</v>
      </c>
      <c r="I6" s="82">
        <v>30000</v>
      </c>
      <c r="J6" s="117">
        <f t="shared" si="1"/>
        <v>16823100</v>
      </c>
      <c r="K6" s="85">
        <f t="shared" si="2"/>
        <v>24344.301010290445</v>
      </c>
      <c r="L6" s="81"/>
      <c r="P6" s="81"/>
      <c r="Q6" s="81"/>
      <c r="R6" s="81"/>
      <c r="S6" s="81"/>
      <c r="T6" s="81"/>
      <c r="U6" s="81"/>
      <c r="V6" s="81"/>
    </row>
    <row r="7" spans="1:22" s="4" customFormat="1" x14ac:dyDescent="0.25">
      <c r="A7" s="4">
        <v>5</v>
      </c>
      <c r="B7" s="4">
        <v>303</v>
      </c>
      <c r="C7" s="4">
        <v>41.3</v>
      </c>
      <c r="D7" s="4">
        <v>37.53</v>
      </c>
      <c r="E7" s="83">
        <f t="shared" si="3"/>
        <v>403.97291999999999</v>
      </c>
      <c r="F7" s="85">
        <f t="shared" si="0"/>
        <v>20403.347828364338</v>
      </c>
      <c r="G7" s="5">
        <v>8242400</v>
      </c>
      <c r="H7" s="4">
        <v>412200</v>
      </c>
      <c r="I7" s="4">
        <v>30000</v>
      </c>
      <c r="J7" s="117">
        <f t="shared" si="1"/>
        <v>8684600</v>
      </c>
      <c r="K7" s="85">
        <f t="shared" si="2"/>
        <v>21497.975656388058</v>
      </c>
      <c r="P7" s="81"/>
      <c r="Q7" s="81"/>
      <c r="R7" s="81"/>
      <c r="S7" s="81"/>
      <c r="T7" s="81"/>
      <c r="U7" s="81"/>
      <c r="V7" s="81"/>
    </row>
    <row r="8" spans="1:22" s="4" customFormat="1" x14ac:dyDescent="0.25">
      <c r="A8" s="4">
        <v>6</v>
      </c>
      <c r="B8" s="4">
        <v>3502</v>
      </c>
      <c r="C8" s="4">
        <v>70.64</v>
      </c>
      <c r="D8" s="4">
        <v>64.2</v>
      </c>
      <c r="E8" s="83">
        <f t="shared" si="3"/>
        <v>691.04880000000003</v>
      </c>
      <c r="F8" s="85">
        <f t="shared" si="0"/>
        <v>23208.925332046012</v>
      </c>
      <c r="G8" s="5">
        <v>16038500</v>
      </c>
      <c r="H8" s="4">
        <v>962310</v>
      </c>
      <c r="I8" s="4">
        <v>30000</v>
      </c>
      <c r="J8" s="117">
        <f t="shared" si="1"/>
        <v>17030810</v>
      </c>
      <c r="K8" s="85">
        <f t="shared" si="2"/>
        <v>24644.873126181537</v>
      </c>
      <c r="P8" s="81"/>
      <c r="Q8" s="81"/>
      <c r="R8" s="81"/>
      <c r="S8" s="81"/>
      <c r="T8" s="81"/>
      <c r="U8" s="81"/>
      <c r="V8" s="81"/>
    </row>
    <row r="9" spans="1:22" s="4" customFormat="1" x14ac:dyDescent="0.25">
      <c r="B9" s="4" t="s">
        <v>73</v>
      </c>
      <c r="D9" s="99">
        <f>E9/10.764</f>
        <v>61.036789297658864</v>
      </c>
      <c r="E9" s="83">
        <v>657</v>
      </c>
      <c r="F9" s="85"/>
      <c r="G9" s="5"/>
      <c r="J9" s="117"/>
      <c r="K9" s="85"/>
      <c r="P9" s="81"/>
      <c r="Q9" s="81"/>
      <c r="R9" s="81"/>
      <c r="S9" s="81"/>
      <c r="T9" s="81"/>
      <c r="U9" s="81"/>
      <c r="V9" s="81"/>
    </row>
    <row r="10" spans="1:22" s="4" customFormat="1" x14ac:dyDescent="0.25">
      <c r="A10" s="4">
        <v>7</v>
      </c>
      <c r="B10" s="4">
        <v>2701</v>
      </c>
      <c r="C10" s="4">
        <v>70.64</v>
      </c>
      <c r="D10" s="4">
        <v>64.2</v>
      </c>
      <c r="E10" s="83">
        <f t="shared" si="3"/>
        <v>691.04880000000003</v>
      </c>
      <c r="F10" s="85">
        <f t="shared" si="0"/>
        <v>23453.625851025281</v>
      </c>
      <c r="G10" s="5">
        <v>16207600</v>
      </c>
      <c r="H10" s="4">
        <v>972500</v>
      </c>
      <c r="I10" s="4">
        <v>30000</v>
      </c>
      <c r="J10" s="117">
        <f t="shared" si="1"/>
        <v>17210100</v>
      </c>
      <c r="K10" s="85">
        <f t="shared" si="2"/>
        <v>24904.319347635072</v>
      </c>
      <c r="P10" s="81"/>
      <c r="Q10" s="81"/>
      <c r="R10" s="81"/>
      <c r="S10" s="81"/>
      <c r="T10" s="81"/>
      <c r="U10" s="81"/>
      <c r="V10" s="81"/>
    </row>
    <row r="11" spans="1:22" s="4" customFormat="1" x14ac:dyDescent="0.25">
      <c r="B11" s="4">
        <v>2908</v>
      </c>
      <c r="E11" s="83">
        <f>615+29</f>
        <v>644</v>
      </c>
      <c r="F11" s="85">
        <f t="shared" si="0"/>
        <v>18147.82608695652</v>
      </c>
      <c r="G11" s="5">
        <v>11687200</v>
      </c>
      <c r="H11" s="4">
        <v>701300</v>
      </c>
      <c r="I11" s="4">
        <v>30000</v>
      </c>
      <c r="J11" s="117">
        <f t="shared" si="1"/>
        <v>12418500</v>
      </c>
      <c r="K11" s="85">
        <f>J11/E11</f>
        <v>19283.385093167701</v>
      </c>
      <c r="P11" s="81"/>
      <c r="Q11" s="81"/>
      <c r="R11" s="81"/>
      <c r="S11" s="81"/>
      <c r="T11" s="81"/>
      <c r="U11" s="81"/>
      <c r="V11" s="81"/>
    </row>
    <row r="12" spans="1:22" s="4" customFormat="1" x14ac:dyDescent="0.25">
      <c r="E12" s="83"/>
      <c r="F12" s="85"/>
      <c r="G12" s="5"/>
      <c r="J12" s="117"/>
      <c r="K12" s="85"/>
      <c r="P12" s="81"/>
      <c r="Q12" s="81"/>
      <c r="R12" s="81"/>
      <c r="S12" s="81"/>
      <c r="T12" s="81"/>
      <c r="U12" s="81"/>
      <c r="V12" s="81"/>
    </row>
    <row r="13" spans="1:22" s="4" customFormat="1" ht="15.75" thickBot="1" x14ac:dyDescent="0.3">
      <c r="A13" s="4">
        <v>8</v>
      </c>
      <c r="B13" s="4">
        <v>3509</v>
      </c>
      <c r="C13" s="4">
        <v>65.83</v>
      </c>
      <c r="D13" s="4">
        <v>59.83</v>
      </c>
      <c r="E13" s="83">
        <f t="shared" si="3"/>
        <v>644.01011999999992</v>
      </c>
      <c r="F13" s="85">
        <f t="shared" si="0"/>
        <v>23474.367141932493</v>
      </c>
      <c r="G13" s="5">
        <v>15117730</v>
      </c>
      <c r="H13" s="4">
        <v>907100</v>
      </c>
      <c r="I13" s="4">
        <v>30000</v>
      </c>
      <c r="J13" s="117">
        <f t="shared" si="1"/>
        <v>16054830</v>
      </c>
      <c r="K13" s="85">
        <f t="shared" si="2"/>
        <v>24929.468499656501</v>
      </c>
      <c r="P13" s="81"/>
      <c r="Q13" s="81"/>
      <c r="R13" s="81"/>
      <c r="S13" s="81"/>
      <c r="T13" s="81"/>
      <c r="U13" s="81"/>
      <c r="V13" s="81"/>
    </row>
    <row r="14" spans="1:22" s="4" customFormat="1" x14ac:dyDescent="0.25">
      <c r="E14" s="83"/>
      <c r="F14" s="85"/>
      <c r="J14" s="89" t="s">
        <v>3</v>
      </c>
      <c r="K14" s="90">
        <f>SUM(K3:K13)</f>
        <v>212071.9231259964</v>
      </c>
      <c r="P14" s="81"/>
      <c r="Q14" s="81"/>
      <c r="R14" s="81"/>
      <c r="S14" s="81"/>
      <c r="T14" s="81"/>
      <c r="U14" s="81"/>
      <c r="V14" s="81"/>
    </row>
    <row r="15" spans="1:22" s="4" customFormat="1" ht="15.75" thickBot="1" x14ac:dyDescent="0.3">
      <c r="E15" s="83"/>
      <c r="F15" s="85"/>
      <c r="J15" s="91" t="s">
        <v>69</v>
      </c>
      <c r="K15" s="92">
        <f>K14/8</f>
        <v>26508.99039074955</v>
      </c>
      <c r="P15" s="81"/>
      <c r="Q15" s="81"/>
      <c r="R15" s="81"/>
      <c r="S15" s="81"/>
      <c r="T15" s="81"/>
      <c r="U15" s="81"/>
      <c r="V15" s="81"/>
    </row>
    <row r="16" spans="1:22" x14ac:dyDescent="0.25">
      <c r="A16" s="81"/>
      <c r="B16" s="81"/>
      <c r="C16" s="81"/>
      <c r="D16" s="81"/>
      <c r="E16" s="83"/>
      <c r="F16" s="85"/>
      <c r="G16" s="81"/>
      <c r="H16" s="81"/>
      <c r="I16" s="81"/>
      <c r="J16" s="82"/>
      <c r="K16" s="85"/>
      <c r="L16" s="81"/>
      <c r="P16" s="81"/>
      <c r="Q16" s="81"/>
      <c r="R16" s="81"/>
      <c r="S16" s="81"/>
      <c r="T16" s="81"/>
      <c r="U16" s="81"/>
      <c r="V16" s="81"/>
    </row>
    <row r="17" spans="1:22" x14ac:dyDescent="0.25">
      <c r="A17" s="81"/>
      <c r="B17" s="81"/>
      <c r="C17" s="81"/>
      <c r="D17" s="81"/>
      <c r="E17" s="83"/>
      <c r="F17" s="85"/>
      <c r="G17" s="81"/>
      <c r="H17" s="81"/>
      <c r="I17" s="81"/>
      <c r="J17" s="82"/>
      <c r="K17" s="85"/>
      <c r="L17" s="81"/>
      <c r="P17" s="81"/>
      <c r="Q17" s="81"/>
      <c r="R17" s="81"/>
      <c r="S17" s="81"/>
      <c r="T17" s="81"/>
      <c r="U17" s="81"/>
      <c r="V17" s="81"/>
    </row>
    <row r="18" spans="1:22" x14ac:dyDescent="0.25">
      <c r="A18" s="81"/>
      <c r="B18" s="81"/>
      <c r="C18" s="81"/>
      <c r="D18" s="81"/>
      <c r="E18" s="83"/>
      <c r="F18" s="85"/>
      <c r="G18" s="81"/>
      <c r="H18" s="81"/>
      <c r="I18" s="81"/>
      <c r="J18" s="82"/>
      <c r="K18" s="85"/>
      <c r="L18" s="81"/>
      <c r="P18" s="81"/>
      <c r="Q18" s="81"/>
      <c r="R18" s="81"/>
      <c r="S18" s="81"/>
      <c r="T18" s="81"/>
      <c r="U18" s="81"/>
      <c r="V18" s="81"/>
    </row>
    <row r="19" spans="1:22" x14ac:dyDescent="0.25">
      <c r="A19" s="81"/>
      <c r="B19" s="81"/>
      <c r="C19" s="81"/>
      <c r="D19" s="81"/>
      <c r="E19" s="83"/>
      <c r="F19" s="85"/>
      <c r="G19" s="81"/>
      <c r="H19" s="81"/>
      <c r="I19" s="81"/>
      <c r="J19" s="82"/>
      <c r="K19" s="85"/>
      <c r="L19" s="81"/>
      <c r="P19" s="81"/>
      <c r="Q19" s="81"/>
      <c r="R19" s="81"/>
      <c r="S19" s="81"/>
      <c r="T19" s="81"/>
      <c r="U19" s="81"/>
      <c r="V19" s="81"/>
    </row>
    <row r="20" spans="1:22" x14ac:dyDescent="0.25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P20" s="81"/>
      <c r="Q20" s="81"/>
      <c r="R20" s="81"/>
      <c r="S20" s="81"/>
      <c r="T20" s="81"/>
      <c r="U20" s="81"/>
      <c r="V20" s="81"/>
    </row>
    <row r="21" spans="1:22" x14ac:dyDescent="0.25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70C9C-316F-493D-80B5-72F21969593F}">
  <dimension ref="A1"/>
  <sheetViews>
    <sheetView topLeftCell="A16" workbookViewId="0">
      <selection activeCell="A39" sqref="A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270C-4B12-4A91-8181-750449DAF6E6}">
  <dimension ref="D6:G6"/>
  <sheetViews>
    <sheetView topLeftCell="A25" workbookViewId="0">
      <selection activeCell="A53" sqref="A53"/>
    </sheetView>
  </sheetViews>
  <sheetFormatPr defaultRowHeight="15" x14ac:dyDescent="0.25"/>
  <cols>
    <col min="6" max="6" width="14.140625" customWidth="1"/>
  </cols>
  <sheetData>
    <row r="6" spans="4:7" x14ac:dyDescent="0.25">
      <c r="D6">
        <v>715</v>
      </c>
      <c r="F6" s="119">
        <v>21200000</v>
      </c>
      <c r="G6">
        <f>F6/D6</f>
        <v>29650.34965034965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70E02-092B-4D65-A352-BC013FE36AD3}">
  <dimension ref="A1:P369"/>
  <sheetViews>
    <sheetView topLeftCell="A81" zoomScale="160" zoomScaleNormal="160" workbookViewId="0">
      <selection activeCell="A81" sqref="A1:K1048576"/>
    </sheetView>
  </sheetViews>
  <sheetFormatPr defaultRowHeight="15" x14ac:dyDescent="0.25"/>
  <cols>
    <col min="1" max="1" width="3.28515625" style="110" customWidth="1"/>
    <col min="2" max="2" width="4.42578125" style="111" customWidth="1"/>
    <col min="3" max="3" width="4" style="111" customWidth="1"/>
    <col min="4" max="4" width="5.7109375" style="114" customWidth="1"/>
    <col min="5" max="5" width="8" style="113" customWidth="1"/>
    <col min="6" max="6" width="7.42578125" style="1" customWidth="1"/>
    <col min="7" max="7" width="6.140625" style="1" customWidth="1"/>
    <col min="8" max="8" width="9.5703125" style="1" customWidth="1"/>
    <col min="9" max="9" width="10" style="1" customWidth="1"/>
    <col min="10" max="10" width="7" style="1" customWidth="1"/>
    <col min="11" max="11" width="11.5703125" style="1" customWidth="1"/>
    <col min="12" max="12" width="10.42578125" style="1" bestFit="1" customWidth="1"/>
    <col min="13" max="13" width="10.28515625" style="1" bestFit="1" customWidth="1"/>
  </cols>
  <sheetData>
    <row r="1" spans="1:13" ht="66.75" customHeight="1" x14ac:dyDescent="0.25">
      <c r="A1" s="100" t="s">
        <v>1</v>
      </c>
      <c r="B1" s="101" t="s">
        <v>0</v>
      </c>
      <c r="C1" s="101" t="s">
        <v>2</v>
      </c>
      <c r="D1" s="101" t="s">
        <v>12</v>
      </c>
      <c r="E1" s="101" t="s">
        <v>15</v>
      </c>
      <c r="F1" s="101" t="s">
        <v>11</v>
      </c>
      <c r="G1" s="101" t="s">
        <v>55</v>
      </c>
      <c r="H1" s="101" t="s">
        <v>56</v>
      </c>
      <c r="I1" s="102" t="s">
        <v>57</v>
      </c>
      <c r="J1" s="101" t="s">
        <v>58</v>
      </c>
      <c r="K1" s="101" t="s">
        <v>59</v>
      </c>
    </row>
    <row r="2" spans="1:13" ht="14.25" customHeight="1" x14ac:dyDescent="0.25">
      <c r="A2" s="103">
        <v>1</v>
      </c>
      <c r="B2" s="104">
        <v>104</v>
      </c>
      <c r="C2" s="104">
        <v>1</v>
      </c>
      <c r="D2" s="61" t="s">
        <v>14</v>
      </c>
      <c r="E2" s="61">
        <v>829</v>
      </c>
      <c r="F2" s="105">
        <f>E2*1.1</f>
        <v>911.90000000000009</v>
      </c>
      <c r="G2" s="104"/>
      <c r="H2" s="104"/>
      <c r="I2" s="106"/>
      <c r="J2" s="104"/>
      <c r="K2" s="104"/>
    </row>
    <row r="3" spans="1:13" ht="14.25" customHeight="1" x14ac:dyDescent="0.25">
      <c r="A3" s="103">
        <v>2</v>
      </c>
      <c r="B3" s="104">
        <v>105</v>
      </c>
      <c r="C3" s="104">
        <v>1</v>
      </c>
      <c r="D3" s="61" t="s">
        <v>18</v>
      </c>
      <c r="E3" s="61">
        <v>643</v>
      </c>
      <c r="F3" s="105">
        <f t="shared" ref="F3:F66" si="0">E3*1.1</f>
        <v>707.30000000000007</v>
      </c>
      <c r="G3" s="104"/>
      <c r="H3" s="104"/>
      <c r="I3" s="106"/>
      <c r="J3" s="104"/>
      <c r="K3" s="104"/>
    </row>
    <row r="4" spans="1:13" ht="14.25" customHeight="1" x14ac:dyDescent="0.25">
      <c r="A4" s="103">
        <v>3</v>
      </c>
      <c r="B4" s="104">
        <v>106</v>
      </c>
      <c r="C4" s="104">
        <v>1</v>
      </c>
      <c r="D4" s="61" t="s">
        <v>24</v>
      </c>
      <c r="E4" s="61">
        <v>404</v>
      </c>
      <c r="F4" s="105">
        <f t="shared" si="0"/>
        <v>444.40000000000003</v>
      </c>
      <c r="G4" s="104"/>
      <c r="H4" s="104"/>
      <c r="I4" s="106"/>
      <c r="J4" s="104"/>
      <c r="K4" s="104"/>
    </row>
    <row r="5" spans="1:13" ht="14.25" customHeight="1" x14ac:dyDescent="0.25">
      <c r="A5" s="103">
        <v>4</v>
      </c>
      <c r="B5" s="104">
        <v>107</v>
      </c>
      <c r="C5" s="104">
        <v>1</v>
      </c>
      <c r="D5" s="61" t="s">
        <v>24</v>
      </c>
      <c r="E5" s="61">
        <v>404</v>
      </c>
      <c r="F5" s="105">
        <f t="shared" si="0"/>
        <v>444.40000000000003</v>
      </c>
      <c r="G5" s="104"/>
      <c r="H5" s="104"/>
      <c r="I5" s="106"/>
      <c r="J5" s="104"/>
      <c r="K5" s="104"/>
    </row>
    <row r="6" spans="1:13" ht="14.25" customHeight="1" x14ac:dyDescent="0.25">
      <c r="A6" s="103">
        <v>5</v>
      </c>
      <c r="B6" s="104">
        <v>201</v>
      </c>
      <c r="C6" s="104">
        <v>2</v>
      </c>
      <c r="D6" s="61" t="s">
        <v>18</v>
      </c>
      <c r="E6" s="61">
        <v>612</v>
      </c>
      <c r="F6" s="105">
        <f t="shared" si="0"/>
        <v>673.2</v>
      </c>
      <c r="G6" s="104"/>
      <c r="H6" s="104"/>
      <c r="I6" s="106"/>
      <c r="J6" s="104"/>
      <c r="K6" s="104"/>
    </row>
    <row r="7" spans="1:13" ht="14.25" customHeight="1" x14ac:dyDescent="0.25">
      <c r="A7" s="103">
        <v>6</v>
      </c>
      <c r="B7" s="104">
        <v>202</v>
      </c>
      <c r="C7" s="104">
        <v>2</v>
      </c>
      <c r="D7" s="61" t="s">
        <v>18</v>
      </c>
      <c r="E7" s="61">
        <v>612</v>
      </c>
      <c r="F7" s="105">
        <f t="shared" si="0"/>
        <v>673.2</v>
      </c>
      <c r="G7" s="104"/>
      <c r="H7" s="104"/>
      <c r="I7" s="106"/>
      <c r="J7" s="104"/>
      <c r="K7" s="104"/>
    </row>
    <row r="8" spans="1:13" ht="14.25" customHeight="1" x14ac:dyDescent="0.25">
      <c r="A8" s="103">
        <v>7</v>
      </c>
      <c r="B8" s="104">
        <v>203</v>
      </c>
      <c r="C8" s="104">
        <v>2</v>
      </c>
      <c r="D8" s="61" t="s">
        <v>24</v>
      </c>
      <c r="E8" s="61">
        <v>404</v>
      </c>
      <c r="F8" s="105">
        <f t="shared" si="0"/>
        <v>444.40000000000003</v>
      </c>
      <c r="G8" s="104"/>
      <c r="H8" s="104"/>
      <c r="I8" s="106"/>
      <c r="J8" s="104"/>
      <c r="K8" s="104"/>
    </row>
    <row r="9" spans="1:13" ht="14.25" customHeight="1" x14ac:dyDescent="0.25">
      <c r="A9" s="103">
        <v>8</v>
      </c>
      <c r="B9" s="104">
        <v>204</v>
      </c>
      <c r="C9" s="104">
        <v>2</v>
      </c>
      <c r="D9" s="61" t="s">
        <v>14</v>
      </c>
      <c r="E9" s="61">
        <v>829</v>
      </c>
      <c r="F9" s="105">
        <f t="shared" si="0"/>
        <v>911.90000000000009</v>
      </c>
      <c r="G9" s="104"/>
      <c r="H9" s="104"/>
      <c r="I9" s="106"/>
      <c r="J9" s="104"/>
      <c r="K9" s="104"/>
    </row>
    <row r="10" spans="1:13" ht="15" customHeight="1" x14ac:dyDescent="0.25">
      <c r="A10" s="103">
        <v>9</v>
      </c>
      <c r="B10" s="104">
        <v>205</v>
      </c>
      <c r="C10" s="104">
        <v>2</v>
      </c>
      <c r="D10" s="61" t="s">
        <v>18</v>
      </c>
      <c r="E10" s="61">
        <v>643</v>
      </c>
      <c r="F10" s="105">
        <f t="shared" si="0"/>
        <v>707.30000000000007</v>
      </c>
      <c r="G10" s="104"/>
      <c r="H10" s="104"/>
      <c r="I10" s="106"/>
      <c r="J10" s="104"/>
      <c r="K10" s="104"/>
    </row>
    <row r="11" spans="1:13" ht="15" customHeight="1" x14ac:dyDescent="0.25">
      <c r="A11" s="103">
        <v>10</v>
      </c>
      <c r="B11" s="104">
        <v>206</v>
      </c>
      <c r="C11" s="104">
        <v>2</v>
      </c>
      <c r="D11" s="61" t="s">
        <v>24</v>
      </c>
      <c r="E11" s="61">
        <v>404</v>
      </c>
      <c r="F11" s="105">
        <f t="shared" si="0"/>
        <v>444.40000000000003</v>
      </c>
      <c r="G11" s="104"/>
      <c r="H11" s="104"/>
      <c r="I11" s="106"/>
      <c r="J11" s="104"/>
      <c r="K11" s="104"/>
    </row>
    <row r="12" spans="1:13" x14ac:dyDescent="0.25">
      <c r="A12" s="103">
        <v>11</v>
      </c>
      <c r="B12" s="107">
        <v>207</v>
      </c>
      <c r="C12" s="107">
        <v>2</v>
      </c>
      <c r="D12" s="61" t="s">
        <v>24</v>
      </c>
      <c r="E12" s="61">
        <v>404</v>
      </c>
      <c r="F12" s="105">
        <f t="shared" si="0"/>
        <v>444.40000000000003</v>
      </c>
      <c r="G12" s="61">
        <v>20500</v>
      </c>
      <c r="H12" s="62">
        <f>E12*G12</f>
        <v>8282000</v>
      </c>
      <c r="I12" s="62">
        <f>ROUND(H12*1.06,0)</f>
        <v>8778920</v>
      </c>
      <c r="J12" s="63">
        <f t="shared" ref="J12:J67" si="1">MROUND((I12*0.025/12),500)</f>
        <v>18500</v>
      </c>
      <c r="K12" s="64">
        <f>F12*2600</f>
        <v>1155440</v>
      </c>
      <c r="M12" s="3"/>
    </row>
    <row r="13" spans="1:13" x14ac:dyDescent="0.25">
      <c r="A13" s="103">
        <v>12</v>
      </c>
      <c r="B13" s="107">
        <v>208</v>
      </c>
      <c r="C13" s="107">
        <v>2</v>
      </c>
      <c r="D13" s="61" t="s">
        <v>24</v>
      </c>
      <c r="E13" s="61">
        <v>405</v>
      </c>
      <c r="F13" s="105">
        <f t="shared" si="0"/>
        <v>445.50000000000006</v>
      </c>
      <c r="G13" s="61">
        <f t="shared" ref="G13:G15" si="2">G12</f>
        <v>20500</v>
      </c>
      <c r="H13" s="62">
        <f t="shared" ref="H13:H67" si="3">E13*G13</f>
        <v>8302500</v>
      </c>
      <c r="I13" s="62">
        <f t="shared" ref="I13:I67" si="4">ROUND(H13*1.06,0)</f>
        <v>8800650</v>
      </c>
      <c r="J13" s="63">
        <f t="shared" si="1"/>
        <v>18500</v>
      </c>
      <c r="K13" s="64">
        <f t="shared" ref="K13:K67" si="5">F13*2600</f>
        <v>1158300.0000000002</v>
      </c>
    </row>
    <row r="14" spans="1:13" x14ac:dyDescent="0.25">
      <c r="A14" s="103">
        <v>13</v>
      </c>
      <c r="B14" s="107">
        <v>209</v>
      </c>
      <c r="C14" s="107">
        <v>2</v>
      </c>
      <c r="D14" s="61" t="s">
        <v>24</v>
      </c>
      <c r="E14" s="61">
        <v>405</v>
      </c>
      <c r="F14" s="105">
        <f t="shared" si="0"/>
        <v>445.50000000000006</v>
      </c>
      <c r="G14" s="61">
        <f t="shared" si="2"/>
        <v>20500</v>
      </c>
      <c r="H14" s="62">
        <f t="shared" si="3"/>
        <v>8302500</v>
      </c>
      <c r="I14" s="62">
        <f t="shared" si="4"/>
        <v>8800650</v>
      </c>
      <c r="J14" s="63">
        <f t="shared" si="1"/>
        <v>18500</v>
      </c>
      <c r="K14" s="64">
        <f t="shared" si="5"/>
        <v>1158300.0000000002</v>
      </c>
    </row>
    <row r="15" spans="1:13" x14ac:dyDescent="0.25">
      <c r="A15" s="103">
        <v>14</v>
      </c>
      <c r="B15" s="107">
        <v>210</v>
      </c>
      <c r="C15" s="107">
        <v>2</v>
      </c>
      <c r="D15" s="61" t="s">
        <v>24</v>
      </c>
      <c r="E15" s="61">
        <v>404</v>
      </c>
      <c r="F15" s="105">
        <f t="shared" si="0"/>
        <v>444.40000000000003</v>
      </c>
      <c r="G15" s="61">
        <f t="shared" si="2"/>
        <v>20500</v>
      </c>
      <c r="H15" s="62">
        <f t="shared" si="3"/>
        <v>8282000</v>
      </c>
      <c r="I15" s="62">
        <f t="shared" si="4"/>
        <v>8778920</v>
      </c>
      <c r="J15" s="63">
        <f t="shared" si="1"/>
        <v>18500</v>
      </c>
      <c r="K15" s="64">
        <f t="shared" si="5"/>
        <v>1155440</v>
      </c>
    </row>
    <row r="16" spans="1:13" x14ac:dyDescent="0.25">
      <c r="A16" s="103">
        <v>15</v>
      </c>
      <c r="B16" s="107">
        <v>301</v>
      </c>
      <c r="C16" s="107">
        <v>3</v>
      </c>
      <c r="D16" s="61" t="s">
        <v>18</v>
      </c>
      <c r="E16" s="61">
        <v>612</v>
      </c>
      <c r="F16" s="105">
        <f t="shared" si="0"/>
        <v>673.2</v>
      </c>
      <c r="G16" s="61" t="e">
        <f>#REF!+50</f>
        <v>#REF!</v>
      </c>
      <c r="H16" s="62" t="e">
        <f t="shared" si="3"/>
        <v>#REF!</v>
      </c>
      <c r="I16" s="62" t="e">
        <f t="shared" si="4"/>
        <v>#REF!</v>
      </c>
      <c r="J16" s="63" t="e">
        <f t="shared" si="1"/>
        <v>#REF!</v>
      </c>
      <c r="K16" s="64">
        <f t="shared" si="5"/>
        <v>1750320.0000000002</v>
      </c>
    </row>
    <row r="17" spans="1:16" x14ac:dyDescent="0.25">
      <c r="A17" s="103">
        <v>16</v>
      </c>
      <c r="B17" s="107">
        <v>302</v>
      </c>
      <c r="C17" s="107">
        <v>3</v>
      </c>
      <c r="D17" s="61" t="s">
        <v>18</v>
      </c>
      <c r="E17" s="61">
        <v>612</v>
      </c>
      <c r="F17" s="105">
        <f t="shared" si="0"/>
        <v>673.2</v>
      </c>
      <c r="G17" s="61" t="e">
        <f t="shared" ref="G17:G54" si="6">G16</f>
        <v>#REF!</v>
      </c>
      <c r="H17" s="62" t="e">
        <f t="shared" si="3"/>
        <v>#REF!</v>
      </c>
      <c r="I17" s="62" t="e">
        <f t="shared" si="4"/>
        <v>#REF!</v>
      </c>
      <c r="J17" s="63" t="e">
        <f t="shared" si="1"/>
        <v>#REF!</v>
      </c>
      <c r="K17" s="64">
        <f t="shared" si="5"/>
        <v>1750320.0000000002</v>
      </c>
    </row>
    <row r="18" spans="1:16" x14ac:dyDescent="0.25">
      <c r="A18" s="103">
        <v>17</v>
      </c>
      <c r="B18" s="107">
        <v>303</v>
      </c>
      <c r="C18" s="107">
        <v>3</v>
      </c>
      <c r="D18" s="61" t="s">
        <v>24</v>
      </c>
      <c r="E18" s="61">
        <v>404</v>
      </c>
      <c r="F18" s="105">
        <f t="shared" si="0"/>
        <v>444.40000000000003</v>
      </c>
      <c r="G18" s="61" t="e">
        <f t="shared" si="6"/>
        <v>#REF!</v>
      </c>
      <c r="H18" s="62" t="e">
        <f t="shared" si="3"/>
        <v>#REF!</v>
      </c>
      <c r="I18" s="62" t="e">
        <f t="shared" si="4"/>
        <v>#REF!</v>
      </c>
      <c r="J18" s="63" t="e">
        <f t="shared" si="1"/>
        <v>#REF!</v>
      </c>
      <c r="K18" s="64">
        <f t="shared" si="5"/>
        <v>1155440</v>
      </c>
    </row>
    <row r="19" spans="1:16" x14ac:dyDescent="0.25">
      <c r="A19" s="103">
        <v>18</v>
      </c>
      <c r="B19" s="107">
        <v>304</v>
      </c>
      <c r="C19" s="107">
        <v>3</v>
      </c>
      <c r="D19" s="61" t="s">
        <v>14</v>
      </c>
      <c r="E19" s="61">
        <v>829</v>
      </c>
      <c r="F19" s="105">
        <f t="shared" si="0"/>
        <v>911.90000000000009</v>
      </c>
      <c r="G19" s="61" t="e">
        <f t="shared" si="6"/>
        <v>#REF!</v>
      </c>
      <c r="H19" s="62" t="e">
        <f t="shared" si="3"/>
        <v>#REF!</v>
      </c>
      <c r="I19" s="62" t="e">
        <f t="shared" si="4"/>
        <v>#REF!</v>
      </c>
      <c r="J19" s="63" t="e">
        <f t="shared" si="1"/>
        <v>#REF!</v>
      </c>
      <c r="K19" s="64">
        <f t="shared" si="5"/>
        <v>2370940.0000000005</v>
      </c>
    </row>
    <row r="20" spans="1:16" x14ac:dyDescent="0.25">
      <c r="A20" s="103">
        <v>19</v>
      </c>
      <c r="B20" s="107">
        <v>305</v>
      </c>
      <c r="C20" s="107">
        <v>3</v>
      </c>
      <c r="D20" s="61" t="s">
        <v>18</v>
      </c>
      <c r="E20" s="61">
        <v>643</v>
      </c>
      <c r="F20" s="105">
        <f t="shared" si="0"/>
        <v>707.30000000000007</v>
      </c>
      <c r="G20" s="61" t="e">
        <f t="shared" si="6"/>
        <v>#REF!</v>
      </c>
      <c r="H20" s="62" t="e">
        <f t="shared" si="3"/>
        <v>#REF!</v>
      </c>
      <c r="I20" s="62" t="e">
        <f t="shared" si="4"/>
        <v>#REF!</v>
      </c>
      <c r="J20" s="63" t="e">
        <f t="shared" si="1"/>
        <v>#REF!</v>
      </c>
      <c r="K20" s="64">
        <f t="shared" si="5"/>
        <v>1838980.0000000002</v>
      </c>
    </row>
    <row r="21" spans="1:16" x14ac:dyDescent="0.25">
      <c r="A21" s="103">
        <v>20</v>
      </c>
      <c r="B21" s="107">
        <v>306</v>
      </c>
      <c r="C21" s="107">
        <v>3</v>
      </c>
      <c r="D21" s="61" t="s">
        <v>24</v>
      </c>
      <c r="E21" s="61">
        <v>404</v>
      </c>
      <c r="F21" s="105">
        <f t="shared" si="0"/>
        <v>444.40000000000003</v>
      </c>
      <c r="G21" s="61"/>
      <c r="H21" s="62"/>
      <c r="I21" s="62"/>
      <c r="J21" s="63"/>
      <c r="K21" s="64"/>
    </row>
    <row r="22" spans="1:16" x14ac:dyDescent="0.25">
      <c r="A22" s="103">
        <v>21</v>
      </c>
      <c r="B22" s="107">
        <v>307</v>
      </c>
      <c r="C22" s="107">
        <v>3</v>
      </c>
      <c r="D22" s="61" t="s">
        <v>24</v>
      </c>
      <c r="E22" s="61">
        <v>404</v>
      </c>
      <c r="F22" s="105">
        <f t="shared" si="0"/>
        <v>444.40000000000003</v>
      </c>
      <c r="G22" s="61"/>
      <c r="H22" s="62"/>
      <c r="I22" s="62"/>
      <c r="J22" s="63"/>
      <c r="K22" s="64"/>
    </row>
    <row r="23" spans="1:16" x14ac:dyDescent="0.25">
      <c r="A23" s="103">
        <v>22</v>
      </c>
      <c r="B23" s="107">
        <v>308</v>
      </c>
      <c r="C23" s="107">
        <v>3</v>
      </c>
      <c r="D23" s="61" t="s">
        <v>24</v>
      </c>
      <c r="E23" s="61">
        <v>405</v>
      </c>
      <c r="F23" s="105">
        <f t="shared" si="0"/>
        <v>445.50000000000006</v>
      </c>
      <c r="G23" s="61" t="e">
        <f>G20</f>
        <v>#REF!</v>
      </c>
      <c r="H23" s="62" t="e">
        <f t="shared" si="3"/>
        <v>#REF!</v>
      </c>
      <c r="I23" s="62" t="e">
        <f t="shared" si="4"/>
        <v>#REF!</v>
      </c>
      <c r="J23" s="63" t="e">
        <f t="shared" si="1"/>
        <v>#REF!</v>
      </c>
      <c r="K23" s="64">
        <f t="shared" si="5"/>
        <v>1158300.0000000002</v>
      </c>
    </row>
    <row r="24" spans="1:16" x14ac:dyDescent="0.25">
      <c r="A24" s="103">
        <v>23</v>
      </c>
      <c r="B24" s="107">
        <v>309</v>
      </c>
      <c r="C24" s="107">
        <v>3</v>
      </c>
      <c r="D24" s="61" t="s">
        <v>24</v>
      </c>
      <c r="E24" s="61">
        <v>405</v>
      </c>
      <c r="F24" s="105">
        <f t="shared" si="0"/>
        <v>445.50000000000006</v>
      </c>
      <c r="G24" s="61"/>
      <c r="H24" s="62"/>
      <c r="I24" s="62"/>
      <c r="J24" s="63"/>
      <c r="K24" s="64"/>
    </row>
    <row r="25" spans="1:16" x14ac:dyDescent="0.25">
      <c r="A25" s="103">
        <v>24</v>
      </c>
      <c r="B25" s="107">
        <v>310</v>
      </c>
      <c r="C25" s="107">
        <v>3</v>
      </c>
      <c r="D25" s="61" t="s">
        <v>24</v>
      </c>
      <c r="E25" s="61">
        <v>404</v>
      </c>
      <c r="F25" s="105">
        <f t="shared" si="0"/>
        <v>444.40000000000003</v>
      </c>
      <c r="G25" s="61" t="e">
        <f>G23+50</f>
        <v>#REF!</v>
      </c>
      <c r="H25" s="62" t="e">
        <f t="shared" si="3"/>
        <v>#REF!</v>
      </c>
      <c r="I25" s="62" t="e">
        <f t="shared" si="4"/>
        <v>#REF!</v>
      </c>
      <c r="J25" s="63" t="e">
        <f t="shared" si="1"/>
        <v>#REF!</v>
      </c>
      <c r="K25" s="64">
        <f t="shared" si="5"/>
        <v>1155440</v>
      </c>
    </row>
    <row r="26" spans="1:16" ht="16.5" x14ac:dyDescent="0.3">
      <c r="A26" s="103">
        <v>25</v>
      </c>
      <c r="B26" s="107">
        <v>401</v>
      </c>
      <c r="C26" s="107">
        <v>4</v>
      </c>
      <c r="D26" s="61" t="s">
        <v>18</v>
      </c>
      <c r="E26" s="61">
        <v>612</v>
      </c>
      <c r="F26" s="105">
        <f t="shared" si="0"/>
        <v>673.2</v>
      </c>
      <c r="G26" s="61" t="e">
        <f t="shared" ref="G26:G36" si="7">G25+50</f>
        <v>#REF!</v>
      </c>
      <c r="H26" s="62" t="e">
        <f t="shared" si="3"/>
        <v>#REF!</v>
      </c>
      <c r="I26" s="62" t="e">
        <f t="shared" si="4"/>
        <v>#REF!</v>
      </c>
      <c r="J26" s="63" t="e">
        <f t="shared" si="1"/>
        <v>#REF!</v>
      </c>
      <c r="K26" s="64">
        <f t="shared" si="5"/>
        <v>1750320.0000000002</v>
      </c>
      <c r="P26" s="41" t="s">
        <v>54</v>
      </c>
    </row>
    <row r="27" spans="1:16" x14ac:dyDescent="0.25">
      <c r="A27" s="103">
        <v>26</v>
      </c>
      <c r="B27" s="107">
        <v>402</v>
      </c>
      <c r="C27" s="107">
        <v>4</v>
      </c>
      <c r="D27" s="61" t="s">
        <v>18</v>
      </c>
      <c r="E27" s="61">
        <v>612</v>
      </c>
      <c r="F27" s="105">
        <f t="shared" si="0"/>
        <v>673.2</v>
      </c>
      <c r="G27" s="61" t="e">
        <f t="shared" si="7"/>
        <v>#REF!</v>
      </c>
      <c r="H27" s="62" t="e">
        <f t="shared" si="3"/>
        <v>#REF!</v>
      </c>
      <c r="I27" s="62" t="e">
        <f t="shared" si="4"/>
        <v>#REF!</v>
      </c>
      <c r="J27" s="63" t="e">
        <f t="shared" si="1"/>
        <v>#REF!</v>
      </c>
      <c r="K27" s="64">
        <f t="shared" si="5"/>
        <v>1750320.0000000002</v>
      </c>
    </row>
    <row r="28" spans="1:16" x14ac:dyDescent="0.25">
      <c r="A28" s="103">
        <v>27</v>
      </c>
      <c r="B28" s="107">
        <v>403</v>
      </c>
      <c r="C28" s="107">
        <v>4</v>
      </c>
      <c r="D28" s="61" t="s">
        <v>24</v>
      </c>
      <c r="E28" s="61">
        <v>404</v>
      </c>
      <c r="F28" s="105">
        <f t="shared" si="0"/>
        <v>444.40000000000003</v>
      </c>
      <c r="G28" s="61" t="e">
        <f t="shared" si="7"/>
        <v>#REF!</v>
      </c>
      <c r="H28" s="62" t="e">
        <f t="shared" si="3"/>
        <v>#REF!</v>
      </c>
      <c r="I28" s="62" t="e">
        <f t="shared" si="4"/>
        <v>#REF!</v>
      </c>
      <c r="J28" s="63" t="e">
        <f t="shared" si="1"/>
        <v>#REF!</v>
      </c>
      <c r="K28" s="64">
        <f t="shared" si="5"/>
        <v>1155440</v>
      </c>
    </row>
    <row r="29" spans="1:16" x14ac:dyDescent="0.25">
      <c r="A29" s="103">
        <v>28</v>
      </c>
      <c r="B29" s="107">
        <v>404</v>
      </c>
      <c r="C29" s="107">
        <v>4</v>
      </c>
      <c r="D29" s="61" t="s">
        <v>14</v>
      </c>
      <c r="E29" s="61">
        <v>829</v>
      </c>
      <c r="F29" s="105">
        <f t="shared" si="0"/>
        <v>911.90000000000009</v>
      </c>
      <c r="G29" s="61" t="e">
        <f t="shared" si="7"/>
        <v>#REF!</v>
      </c>
      <c r="H29" s="62" t="e">
        <f t="shared" si="3"/>
        <v>#REF!</v>
      </c>
      <c r="I29" s="62" t="e">
        <f t="shared" si="4"/>
        <v>#REF!</v>
      </c>
      <c r="J29" s="63" t="e">
        <f t="shared" si="1"/>
        <v>#REF!</v>
      </c>
      <c r="K29" s="64">
        <f t="shared" si="5"/>
        <v>2370940.0000000005</v>
      </c>
    </row>
    <row r="30" spans="1:16" x14ac:dyDescent="0.25">
      <c r="A30" s="103">
        <v>29</v>
      </c>
      <c r="B30" s="107">
        <v>405</v>
      </c>
      <c r="C30" s="107">
        <v>4</v>
      </c>
      <c r="D30" s="61" t="s">
        <v>18</v>
      </c>
      <c r="E30" s="61">
        <v>643</v>
      </c>
      <c r="F30" s="105">
        <f t="shared" si="0"/>
        <v>707.30000000000007</v>
      </c>
      <c r="G30" s="61" t="e">
        <f t="shared" si="7"/>
        <v>#REF!</v>
      </c>
      <c r="H30" s="62" t="e">
        <f t="shared" si="3"/>
        <v>#REF!</v>
      </c>
      <c r="I30" s="62" t="e">
        <f t="shared" si="4"/>
        <v>#REF!</v>
      </c>
      <c r="J30" s="63" t="e">
        <f t="shared" si="1"/>
        <v>#REF!</v>
      </c>
      <c r="K30" s="64">
        <f t="shared" si="5"/>
        <v>1838980.0000000002</v>
      </c>
    </row>
    <row r="31" spans="1:16" x14ac:dyDescent="0.25">
      <c r="A31" s="103">
        <v>30</v>
      </c>
      <c r="B31" s="107">
        <v>406</v>
      </c>
      <c r="C31" s="107">
        <v>4</v>
      </c>
      <c r="D31" s="61" t="s">
        <v>24</v>
      </c>
      <c r="E31" s="61">
        <v>404</v>
      </c>
      <c r="F31" s="105">
        <f t="shared" si="0"/>
        <v>444.40000000000003</v>
      </c>
      <c r="G31" s="61"/>
      <c r="H31" s="62"/>
      <c r="I31" s="62"/>
      <c r="J31" s="63"/>
      <c r="K31" s="64"/>
    </row>
    <row r="32" spans="1:16" x14ac:dyDescent="0.25">
      <c r="A32" s="103">
        <v>31</v>
      </c>
      <c r="B32" s="107">
        <v>407</v>
      </c>
      <c r="C32" s="107">
        <v>4</v>
      </c>
      <c r="D32" s="61" t="s">
        <v>24</v>
      </c>
      <c r="E32" s="61">
        <v>404</v>
      </c>
      <c r="F32" s="105">
        <f t="shared" si="0"/>
        <v>444.40000000000003</v>
      </c>
      <c r="G32" s="61"/>
      <c r="H32" s="62"/>
      <c r="I32" s="62"/>
      <c r="J32" s="63"/>
      <c r="K32" s="64"/>
    </row>
    <row r="33" spans="1:16" x14ac:dyDescent="0.25">
      <c r="A33" s="103">
        <v>32</v>
      </c>
      <c r="B33" s="107">
        <v>408</v>
      </c>
      <c r="C33" s="107">
        <v>4</v>
      </c>
      <c r="D33" s="61" t="s">
        <v>24</v>
      </c>
      <c r="E33" s="61">
        <v>405</v>
      </c>
      <c r="F33" s="105">
        <f t="shared" si="0"/>
        <v>445.50000000000006</v>
      </c>
      <c r="G33" s="61"/>
      <c r="H33" s="62"/>
      <c r="I33" s="62"/>
      <c r="J33" s="63"/>
      <c r="K33" s="64"/>
    </row>
    <row r="34" spans="1:16" x14ac:dyDescent="0.25">
      <c r="A34" s="103">
        <v>33</v>
      </c>
      <c r="B34" s="107">
        <v>409</v>
      </c>
      <c r="C34" s="107">
        <v>4</v>
      </c>
      <c r="D34" s="61" t="s">
        <v>24</v>
      </c>
      <c r="E34" s="61">
        <v>405</v>
      </c>
      <c r="F34" s="105">
        <f t="shared" si="0"/>
        <v>445.50000000000006</v>
      </c>
      <c r="G34" s="61" t="e">
        <f>G30+50</f>
        <v>#REF!</v>
      </c>
      <c r="H34" s="62" t="e">
        <f t="shared" si="3"/>
        <v>#REF!</v>
      </c>
      <c r="I34" s="62" t="e">
        <f t="shared" si="4"/>
        <v>#REF!</v>
      </c>
      <c r="J34" s="63" t="e">
        <f t="shared" si="1"/>
        <v>#REF!</v>
      </c>
      <c r="K34" s="64">
        <f t="shared" si="5"/>
        <v>1158300.0000000002</v>
      </c>
    </row>
    <row r="35" spans="1:16" x14ac:dyDescent="0.25">
      <c r="A35" s="103">
        <v>34</v>
      </c>
      <c r="B35" s="107">
        <v>410</v>
      </c>
      <c r="C35" s="107">
        <v>4</v>
      </c>
      <c r="D35" s="61" t="s">
        <v>24</v>
      </c>
      <c r="E35" s="61">
        <v>404</v>
      </c>
      <c r="F35" s="105">
        <f t="shared" si="0"/>
        <v>444.40000000000003</v>
      </c>
      <c r="G35" s="61" t="e">
        <f t="shared" si="7"/>
        <v>#REF!</v>
      </c>
      <c r="H35" s="62" t="e">
        <f t="shared" si="3"/>
        <v>#REF!</v>
      </c>
      <c r="I35" s="62" t="e">
        <f t="shared" si="4"/>
        <v>#REF!</v>
      </c>
      <c r="J35" s="63" t="e">
        <f t="shared" si="1"/>
        <v>#REF!</v>
      </c>
      <c r="K35" s="64">
        <f t="shared" si="5"/>
        <v>1155440</v>
      </c>
    </row>
    <row r="36" spans="1:16" x14ac:dyDescent="0.25">
      <c r="A36" s="103">
        <v>35</v>
      </c>
      <c r="B36" s="107">
        <v>501</v>
      </c>
      <c r="C36" s="107">
        <v>5</v>
      </c>
      <c r="D36" s="61" t="s">
        <v>18</v>
      </c>
      <c r="E36" s="61">
        <v>612</v>
      </c>
      <c r="F36" s="105">
        <f t="shared" si="0"/>
        <v>673.2</v>
      </c>
      <c r="G36" s="61" t="e">
        <f t="shared" si="7"/>
        <v>#REF!</v>
      </c>
      <c r="H36" s="62" t="e">
        <f t="shared" si="3"/>
        <v>#REF!</v>
      </c>
      <c r="I36" s="62" t="e">
        <f t="shared" si="4"/>
        <v>#REF!</v>
      </c>
      <c r="J36" s="63" t="e">
        <f t="shared" si="1"/>
        <v>#REF!</v>
      </c>
      <c r="K36" s="64">
        <f t="shared" si="5"/>
        <v>1750320.0000000002</v>
      </c>
    </row>
    <row r="37" spans="1:16" x14ac:dyDescent="0.25">
      <c r="A37" s="103">
        <v>36</v>
      </c>
      <c r="B37" s="107">
        <v>502</v>
      </c>
      <c r="C37" s="107">
        <v>5</v>
      </c>
      <c r="D37" s="61" t="s">
        <v>18</v>
      </c>
      <c r="E37" s="61">
        <v>612</v>
      </c>
      <c r="F37" s="105">
        <f t="shared" si="0"/>
        <v>673.2</v>
      </c>
      <c r="G37" s="61" t="e">
        <f t="shared" si="6"/>
        <v>#REF!</v>
      </c>
      <c r="H37" s="62" t="e">
        <f t="shared" si="3"/>
        <v>#REF!</v>
      </c>
      <c r="I37" s="62" t="e">
        <f t="shared" si="4"/>
        <v>#REF!</v>
      </c>
      <c r="J37" s="63" t="e">
        <f t="shared" si="1"/>
        <v>#REF!</v>
      </c>
      <c r="K37" s="64">
        <f t="shared" si="5"/>
        <v>1750320.0000000002</v>
      </c>
      <c r="M37" s="3"/>
    </row>
    <row r="38" spans="1:16" x14ac:dyDescent="0.25">
      <c r="A38" s="103">
        <v>37</v>
      </c>
      <c r="B38" s="107">
        <v>503</v>
      </c>
      <c r="C38" s="107">
        <v>5</v>
      </c>
      <c r="D38" s="61" t="s">
        <v>24</v>
      </c>
      <c r="E38" s="61">
        <v>404</v>
      </c>
      <c r="F38" s="105">
        <f t="shared" si="0"/>
        <v>444.40000000000003</v>
      </c>
      <c r="G38" s="61" t="e">
        <f>G37+50</f>
        <v>#REF!</v>
      </c>
      <c r="H38" s="62" t="e">
        <f t="shared" si="3"/>
        <v>#REF!</v>
      </c>
      <c r="I38" s="62" t="e">
        <f t="shared" si="4"/>
        <v>#REF!</v>
      </c>
      <c r="J38" s="63" t="e">
        <f t="shared" si="1"/>
        <v>#REF!</v>
      </c>
      <c r="K38" s="64">
        <f t="shared" si="5"/>
        <v>1155440</v>
      </c>
    </row>
    <row r="39" spans="1:16" x14ac:dyDescent="0.25">
      <c r="A39" s="103">
        <v>38</v>
      </c>
      <c r="B39" s="107">
        <v>504</v>
      </c>
      <c r="C39" s="107">
        <v>5</v>
      </c>
      <c r="D39" s="61" t="s">
        <v>14</v>
      </c>
      <c r="E39" s="61">
        <v>829</v>
      </c>
      <c r="F39" s="105">
        <f t="shared" si="0"/>
        <v>911.90000000000009</v>
      </c>
      <c r="G39" s="61" t="e">
        <f t="shared" si="6"/>
        <v>#REF!</v>
      </c>
      <c r="H39" s="62" t="e">
        <f t="shared" si="3"/>
        <v>#REF!</v>
      </c>
      <c r="I39" s="62" t="e">
        <f t="shared" si="4"/>
        <v>#REF!</v>
      </c>
      <c r="J39" s="63" t="e">
        <f t="shared" si="1"/>
        <v>#REF!</v>
      </c>
      <c r="K39" s="64">
        <f t="shared" si="5"/>
        <v>2370940.0000000005</v>
      </c>
    </row>
    <row r="40" spans="1:16" x14ac:dyDescent="0.25">
      <c r="A40" s="103">
        <v>39</v>
      </c>
      <c r="B40" s="107">
        <v>505</v>
      </c>
      <c r="C40" s="107">
        <v>5</v>
      </c>
      <c r="D40" s="61" t="s">
        <v>18</v>
      </c>
      <c r="E40" s="61">
        <v>643</v>
      </c>
      <c r="F40" s="105">
        <f t="shared" si="0"/>
        <v>707.30000000000007</v>
      </c>
      <c r="G40" s="61" t="e">
        <f t="shared" si="6"/>
        <v>#REF!</v>
      </c>
      <c r="H40" s="62" t="e">
        <f t="shared" si="3"/>
        <v>#REF!</v>
      </c>
      <c r="I40" s="62" t="e">
        <f t="shared" si="4"/>
        <v>#REF!</v>
      </c>
      <c r="J40" s="63" t="e">
        <f t="shared" si="1"/>
        <v>#REF!</v>
      </c>
      <c r="K40" s="64">
        <f t="shared" si="5"/>
        <v>1838980.0000000002</v>
      </c>
    </row>
    <row r="41" spans="1:16" x14ac:dyDescent="0.25">
      <c r="A41" s="103">
        <v>40</v>
      </c>
      <c r="B41" s="107">
        <v>506</v>
      </c>
      <c r="C41" s="107">
        <v>5</v>
      </c>
      <c r="D41" s="61" t="s">
        <v>24</v>
      </c>
      <c r="E41" s="61">
        <v>404</v>
      </c>
      <c r="F41" s="105">
        <f t="shared" si="0"/>
        <v>444.40000000000003</v>
      </c>
      <c r="G41" s="61" t="e">
        <f t="shared" si="6"/>
        <v>#REF!</v>
      </c>
      <c r="H41" s="62" t="e">
        <f t="shared" si="3"/>
        <v>#REF!</v>
      </c>
      <c r="I41" s="62" t="e">
        <f t="shared" si="4"/>
        <v>#REF!</v>
      </c>
      <c r="J41" s="63" t="e">
        <f t="shared" si="1"/>
        <v>#REF!</v>
      </c>
      <c r="K41" s="64">
        <f t="shared" si="5"/>
        <v>1155440</v>
      </c>
    </row>
    <row r="42" spans="1:16" x14ac:dyDescent="0.25">
      <c r="A42" s="103">
        <v>41</v>
      </c>
      <c r="B42" s="107">
        <v>507</v>
      </c>
      <c r="C42" s="107">
        <v>5</v>
      </c>
      <c r="D42" s="61" t="s">
        <v>24</v>
      </c>
      <c r="E42" s="61">
        <v>404</v>
      </c>
      <c r="F42" s="105">
        <f t="shared" si="0"/>
        <v>444.40000000000003</v>
      </c>
      <c r="G42" s="61" t="e">
        <f t="shared" si="6"/>
        <v>#REF!</v>
      </c>
      <c r="H42" s="62" t="e">
        <f t="shared" si="3"/>
        <v>#REF!</v>
      </c>
      <c r="I42" s="62" t="e">
        <f t="shared" si="4"/>
        <v>#REF!</v>
      </c>
      <c r="J42" s="63" t="e">
        <f t="shared" si="1"/>
        <v>#REF!</v>
      </c>
      <c r="K42" s="64">
        <f t="shared" si="5"/>
        <v>1155440</v>
      </c>
    </row>
    <row r="43" spans="1:16" x14ac:dyDescent="0.25">
      <c r="A43" s="103">
        <v>42</v>
      </c>
      <c r="B43" s="107">
        <v>508</v>
      </c>
      <c r="C43" s="107">
        <v>5</v>
      </c>
      <c r="D43" s="61" t="s">
        <v>24</v>
      </c>
      <c r="E43" s="61">
        <v>405</v>
      </c>
      <c r="F43" s="105">
        <f t="shared" si="0"/>
        <v>445.50000000000006</v>
      </c>
      <c r="G43" s="61" t="e">
        <f t="shared" si="6"/>
        <v>#REF!</v>
      </c>
      <c r="H43" s="62" t="e">
        <f t="shared" si="3"/>
        <v>#REF!</v>
      </c>
      <c r="I43" s="62" t="e">
        <f t="shared" si="4"/>
        <v>#REF!</v>
      </c>
      <c r="J43" s="63" t="e">
        <f t="shared" si="1"/>
        <v>#REF!</v>
      </c>
      <c r="K43" s="64">
        <f t="shared" si="5"/>
        <v>1158300.0000000002</v>
      </c>
    </row>
    <row r="44" spans="1:16" x14ac:dyDescent="0.25">
      <c r="A44" s="103">
        <v>43</v>
      </c>
      <c r="B44" s="107">
        <v>509</v>
      </c>
      <c r="C44" s="107">
        <v>5</v>
      </c>
      <c r="D44" s="61" t="s">
        <v>24</v>
      </c>
      <c r="E44" s="61">
        <v>405</v>
      </c>
      <c r="F44" s="105">
        <f t="shared" si="0"/>
        <v>445.50000000000006</v>
      </c>
      <c r="G44" s="61" t="e">
        <f>G43+50</f>
        <v>#REF!</v>
      </c>
      <c r="H44" s="62" t="e">
        <f t="shared" si="3"/>
        <v>#REF!</v>
      </c>
      <c r="I44" s="62" t="e">
        <f t="shared" si="4"/>
        <v>#REF!</v>
      </c>
      <c r="J44" s="63" t="e">
        <f t="shared" si="1"/>
        <v>#REF!</v>
      </c>
      <c r="K44" s="64">
        <f t="shared" si="5"/>
        <v>1158300.0000000002</v>
      </c>
    </row>
    <row r="45" spans="1:16" x14ac:dyDescent="0.25">
      <c r="A45" s="103">
        <v>44</v>
      </c>
      <c r="B45" s="107">
        <v>510</v>
      </c>
      <c r="C45" s="107">
        <v>5</v>
      </c>
      <c r="D45" s="61" t="s">
        <v>24</v>
      </c>
      <c r="E45" s="61">
        <v>404</v>
      </c>
      <c r="F45" s="105">
        <f t="shared" si="0"/>
        <v>444.40000000000003</v>
      </c>
      <c r="G45" s="61" t="e">
        <f t="shared" si="6"/>
        <v>#REF!</v>
      </c>
      <c r="H45" s="62" t="e">
        <f t="shared" si="3"/>
        <v>#REF!</v>
      </c>
      <c r="I45" s="62" t="e">
        <f t="shared" si="4"/>
        <v>#REF!</v>
      </c>
      <c r="J45" s="63" t="e">
        <f t="shared" si="1"/>
        <v>#REF!</v>
      </c>
      <c r="K45" s="64">
        <f t="shared" si="5"/>
        <v>1155440</v>
      </c>
    </row>
    <row r="46" spans="1:16" x14ac:dyDescent="0.25">
      <c r="A46" s="103">
        <v>45</v>
      </c>
      <c r="B46" s="107">
        <v>601</v>
      </c>
      <c r="C46" s="107">
        <v>6</v>
      </c>
      <c r="D46" s="61" t="s">
        <v>18</v>
      </c>
      <c r="E46" s="61">
        <v>612</v>
      </c>
      <c r="F46" s="105">
        <f t="shared" si="0"/>
        <v>673.2</v>
      </c>
      <c r="G46" s="61" t="e">
        <f t="shared" si="6"/>
        <v>#REF!</v>
      </c>
      <c r="H46" s="62" t="e">
        <f t="shared" si="3"/>
        <v>#REF!</v>
      </c>
      <c r="I46" s="62" t="e">
        <f t="shared" si="4"/>
        <v>#REF!</v>
      </c>
      <c r="J46" s="63" t="e">
        <f t="shared" si="1"/>
        <v>#REF!</v>
      </c>
      <c r="K46" s="64">
        <f t="shared" si="5"/>
        <v>1750320.0000000002</v>
      </c>
    </row>
    <row r="47" spans="1:16" s="1" customFormat="1" x14ac:dyDescent="0.25">
      <c r="A47" s="103">
        <v>46</v>
      </c>
      <c r="B47" s="107">
        <v>602</v>
      </c>
      <c r="C47" s="107">
        <v>6</v>
      </c>
      <c r="D47" s="61" t="s">
        <v>18</v>
      </c>
      <c r="E47" s="61">
        <v>612</v>
      </c>
      <c r="F47" s="105">
        <f t="shared" si="0"/>
        <v>673.2</v>
      </c>
      <c r="G47" s="61" t="e">
        <f t="shared" si="6"/>
        <v>#REF!</v>
      </c>
      <c r="H47" s="62" t="e">
        <f t="shared" si="3"/>
        <v>#REF!</v>
      </c>
      <c r="I47" s="62" t="e">
        <f t="shared" si="4"/>
        <v>#REF!</v>
      </c>
      <c r="J47" s="63" t="e">
        <f t="shared" si="1"/>
        <v>#REF!</v>
      </c>
      <c r="K47" s="64">
        <f t="shared" si="5"/>
        <v>1750320.0000000002</v>
      </c>
      <c r="N47"/>
      <c r="O47"/>
      <c r="P47"/>
    </row>
    <row r="48" spans="1:16" s="1" customFormat="1" x14ac:dyDescent="0.25">
      <c r="A48" s="103">
        <v>47</v>
      </c>
      <c r="B48" s="107">
        <v>603</v>
      </c>
      <c r="C48" s="107">
        <v>6</v>
      </c>
      <c r="D48" s="61" t="s">
        <v>24</v>
      </c>
      <c r="E48" s="61">
        <v>404</v>
      </c>
      <c r="F48" s="105">
        <f t="shared" si="0"/>
        <v>444.40000000000003</v>
      </c>
      <c r="G48" s="61" t="e">
        <f t="shared" si="6"/>
        <v>#REF!</v>
      </c>
      <c r="H48" s="62" t="e">
        <f t="shared" si="3"/>
        <v>#REF!</v>
      </c>
      <c r="I48" s="62" t="e">
        <f t="shared" si="4"/>
        <v>#REF!</v>
      </c>
      <c r="J48" s="63" t="e">
        <f t="shared" si="1"/>
        <v>#REF!</v>
      </c>
      <c r="K48" s="64">
        <f t="shared" si="5"/>
        <v>1155440</v>
      </c>
      <c r="N48"/>
      <c r="O48"/>
      <c r="P48"/>
    </row>
    <row r="49" spans="1:16" s="1" customFormat="1" x14ac:dyDescent="0.25">
      <c r="A49" s="103">
        <v>48</v>
      </c>
      <c r="B49" s="107">
        <v>604</v>
      </c>
      <c r="C49" s="107">
        <v>6</v>
      </c>
      <c r="D49" s="61" t="s">
        <v>14</v>
      </c>
      <c r="E49" s="61">
        <v>829</v>
      </c>
      <c r="F49" s="105">
        <f t="shared" si="0"/>
        <v>911.90000000000009</v>
      </c>
      <c r="G49" s="61" t="e">
        <f t="shared" si="6"/>
        <v>#REF!</v>
      </c>
      <c r="H49" s="62" t="e">
        <f t="shared" si="3"/>
        <v>#REF!</v>
      </c>
      <c r="I49" s="62" t="e">
        <f t="shared" si="4"/>
        <v>#REF!</v>
      </c>
      <c r="J49" s="63" t="e">
        <f t="shared" si="1"/>
        <v>#REF!</v>
      </c>
      <c r="K49" s="64">
        <f t="shared" si="5"/>
        <v>2370940.0000000005</v>
      </c>
      <c r="N49"/>
      <c r="O49"/>
      <c r="P49"/>
    </row>
    <row r="50" spans="1:16" s="1" customFormat="1" x14ac:dyDescent="0.25">
      <c r="A50" s="103">
        <v>49</v>
      </c>
      <c r="B50" s="107">
        <v>605</v>
      </c>
      <c r="C50" s="107">
        <v>6</v>
      </c>
      <c r="D50" s="61" t="s">
        <v>18</v>
      </c>
      <c r="E50" s="61">
        <v>643</v>
      </c>
      <c r="F50" s="105">
        <f t="shared" si="0"/>
        <v>707.30000000000007</v>
      </c>
      <c r="G50" s="61" t="e">
        <f>G49+50</f>
        <v>#REF!</v>
      </c>
      <c r="H50" s="62" t="e">
        <f t="shared" si="3"/>
        <v>#REF!</v>
      </c>
      <c r="I50" s="62" t="e">
        <f t="shared" si="4"/>
        <v>#REF!</v>
      </c>
      <c r="J50" s="63" t="e">
        <f t="shared" si="1"/>
        <v>#REF!</v>
      </c>
      <c r="K50" s="64">
        <f t="shared" si="5"/>
        <v>1838980.0000000002</v>
      </c>
      <c r="N50"/>
      <c r="O50"/>
      <c r="P50"/>
    </row>
    <row r="51" spans="1:16" s="1" customFormat="1" x14ac:dyDescent="0.25">
      <c r="A51" s="103">
        <v>50</v>
      </c>
      <c r="B51" s="107">
        <v>606</v>
      </c>
      <c r="C51" s="107">
        <v>6</v>
      </c>
      <c r="D51" s="61" t="s">
        <v>24</v>
      </c>
      <c r="E51" s="61">
        <v>404</v>
      </c>
      <c r="F51" s="105">
        <f t="shared" si="0"/>
        <v>444.40000000000003</v>
      </c>
      <c r="G51" s="61" t="e">
        <f t="shared" si="6"/>
        <v>#REF!</v>
      </c>
      <c r="H51" s="62" t="e">
        <f t="shared" si="3"/>
        <v>#REF!</v>
      </c>
      <c r="I51" s="62" t="e">
        <f t="shared" si="4"/>
        <v>#REF!</v>
      </c>
      <c r="J51" s="63" t="e">
        <f t="shared" si="1"/>
        <v>#REF!</v>
      </c>
      <c r="K51" s="64">
        <f t="shared" si="5"/>
        <v>1155440</v>
      </c>
      <c r="N51"/>
      <c r="O51"/>
      <c r="P51"/>
    </row>
    <row r="52" spans="1:16" s="1" customFormat="1" x14ac:dyDescent="0.25">
      <c r="A52" s="103">
        <v>51</v>
      </c>
      <c r="B52" s="107">
        <v>607</v>
      </c>
      <c r="C52" s="107">
        <v>6</v>
      </c>
      <c r="D52" s="61" t="s">
        <v>24</v>
      </c>
      <c r="E52" s="61">
        <v>404</v>
      </c>
      <c r="F52" s="105">
        <f t="shared" si="0"/>
        <v>444.40000000000003</v>
      </c>
      <c r="G52" s="61" t="e">
        <f t="shared" si="6"/>
        <v>#REF!</v>
      </c>
      <c r="H52" s="62" t="e">
        <f t="shared" si="3"/>
        <v>#REF!</v>
      </c>
      <c r="I52" s="62" t="e">
        <f t="shared" si="4"/>
        <v>#REF!</v>
      </c>
      <c r="J52" s="63" t="e">
        <f t="shared" si="1"/>
        <v>#REF!</v>
      </c>
      <c r="K52" s="64">
        <f t="shared" si="5"/>
        <v>1155440</v>
      </c>
      <c r="N52"/>
      <c r="O52"/>
      <c r="P52"/>
    </row>
    <row r="53" spans="1:16" s="1" customFormat="1" x14ac:dyDescent="0.25">
      <c r="A53" s="103">
        <v>52</v>
      </c>
      <c r="B53" s="107">
        <v>608</v>
      </c>
      <c r="C53" s="107">
        <v>6</v>
      </c>
      <c r="D53" s="61" t="s">
        <v>24</v>
      </c>
      <c r="E53" s="61">
        <v>405</v>
      </c>
      <c r="F53" s="105">
        <f t="shared" si="0"/>
        <v>445.50000000000006</v>
      </c>
      <c r="G53" s="61" t="e">
        <f t="shared" si="6"/>
        <v>#REF!</v>
      </c>
      <c r="H53" s="62" t="e">
        <f t="shared" si="3"/>
        <v>#REF!</v>
      </c>
      <c r="I53" s="62" t="e">
        <f t="shared" si="4"/>
        <v>#REF!</v>
      </c>
      <c r="J53" s="63" t="e">
        <f t="shared" si="1"/>
        <v>#REF!</v>
      </c>
      <c r="K53" s="64">
        <f t="shared" si="5"/>
        <v>1158300.0000000002</v>
      </c>
      <c r="N53"/>
      <c r="O53"/>
      <c r="P53"/>
    </row>
    <row r="54" spans="1:16" s="1" customFormat="1" x14ac:dyDescent="0.25">
      <c r="A54" s="103">
        <v>53</v>
      </c>
      <c r="B54" s="107">
        <v>609</v>
      </c>
      <c r="C54" s="107">
        <v>6</v>
      </c>
      <c r="D54" s="61" t="s">
        <v>24</v>
      </c>
      <c r="E54" s="61">
        <v>405</v>
      </c>
      <c r="F54" s="105">
        <f t="shared" si="0"/>
        <v>445.50000000000006</v>
      </c>
      <c r="G54" s="61" t="e">
        <f t="shared" si="6"/>
        <v>#REF!</v>
      </c>
      <c r="H54" s="62" t="e">
        <f t="shared" si="3"/>
        <v>#REF!</v>
      </c>
      <c r="I54" s="62" t="e">
        <f t="shared" si="4"/>
        <v>#REF!</v>
      </c>
      <c r="J54" s="63" t="e">
        <f t="shared" si="1"/>
        <v>#REF!</v>
      </c>
      <c r="K54" s="64">
        <f t="shared" si="5"/>
        <v>1158300.0000000002</v>
      </c>
      <c r="N54"/>
      <c r="O54"/>
      <c r="P54"/>
    </row>
    <row r="55" spans="1:16" s="1" customFormat="1" x14ac:dyDescent="0.25">
      <c r="A55" s="103">
        <v>54</v>
      </c>
      <c r="B55" s="107">
        <v>610</v>
      </c>
      <c r="C55" s="107">
        <v>6</v>
      </c>
      <c r="D55" s="61" t="s">
        <v>24</v>
      </c>
      <c r="E55" s="61">
        <v>404</v>
      </c>
      <c r="F55" s="105">
        <f t="shared" si="0"/>
        <v>444.40000000000003</v>
      </c>
      <c r="G55" s="61" t="e">
        <f>G54+50</f>
        <v>#REF!</v>
      </c>
      <c r="H55" s="62" t="e">
        <f t="shared" si="3"/>
        <v>#REF!</v>
      </c>
      <c r="I55" s="62" t="e">
        <f t="shared" si="4"/>
        <v>#REF!</v>
      </c>
      <c r="J55" s="63" t="e">
        <f t="shared" si="1"/>
        <v>#REF!</v>
      </c>
      <c r="K55" s="64">
        <f t="shared" si="5"/>
        <v>1155440</v>
      </c>
      <c r="N55"/>
      <c r="O55"/>
      <c r="P55"/>
    </row>
    <row r="56" spans="1:16" s="1" customFormat="1" x14ac:dyDescent="0.25">
      <c r="A56" s="103">
        <v>55</v>
      </c>
      <c r="B56" s="107">
        <v>701</v>
      </c>
      <c r="C56" s="107">
        <v>7</v>
      </c>
      <c r="D56" s="61" t="s">
        <v>18</v>
      </c>
      <c r="E56" s="61">
        <v>612</v>
      </c>
      <c r="F56" s="105">
        <f t="shared" si="0"/>
        <v>673.2</v>
      </c>
      <c r="G56" s="61" t="e">
        <f t="shared" ref="G56:G65" si="8">G55+50</f>
        <v>#REF!</v>
      </c>
      <c r="H56" s="62" t="e">
        <f t="shared" si="3"/>
        <v>#REF!</v>
      </c>
      <c r="I56" s="62" t="e">
        <f t="shared" si="4"/>
        <v>#REF!</v>
      </c>
      <c r="J56" s="63" t="e">
        <f t="shared" si="1"/>
        <v>#REF!</v>
      </c>
      <c r="K56" s="64">
        <f t="shared" si="5"/>
        <v>1750320.0000000002</v>
      </c>
      <c r="N56"/>
      <c r="O56"/>
      <c r="P56"/>
    </row>
    <row r="57" spans="1:16" s="1" customFormat="1" x14ac:dyDescent="0.25">
      <c r="A57" s="103">
        <v>56</v>
      </c>
      <c r="B57" s="107">
        <v>702</v>
      </c>
      <c r="C57" s="107">
        <v>7</v>
      </c>
      <c r="D57" s="61" t="s">
        <v>18</v>
      </c>
      <c r="E57" s="61">
        <v>612</v>
      </c>
      <c r="F57" s="105">
        <f t="shared" si="0"/>
        <v>673.2</v>
      </c>
      <c r="G57" s="61" t="e">
        <f t="shared" si="8"/>
        <v>#REF!</v>
      </c>
      <c r="H57" s="62" t="e">
        <f t="shared" si="3"/>
        <v>#REF!</v>
      </c>
      <c r="I57" s="62" t="e">
        <f t="shared" si="4"/>
        <v>#REF!</v>
      </c>
      <c r="J57" s="63" t="e">
        <f t="shared" si="1"/>
        <v>#REF!</v>
      </c>
      <c r="K57" s="64">
        <f t="shared" si="5"/>
        <v>1750320.0000000002</v>
      </c>
      <c r="N57"/>
      <c r="O57"/>
      <c r="P57"/>
    </row>
    <row r="58" spans="1:16" s="1" customFormat="1" x14ac:dyDescent="0.25">
      <c r="A58" s="103">
        <v>57</v>
      </c>
      <c r="B58" s="107">
        <v>703</v>
      </c>
      <c r="C58" s="107">
        <v>7</v>
      </c>
      <c r="D58" s="61" t="s">
        <v>24</v>
      </c>
      <c r="E58" s="61">
        <v>404</v>
      </c>
      <c r="F58" s="105">
        <f t="shared" si="0"/>
        <v>444.40000000000003</v>
      </c>
      <c r="G58" s="61" t="e">
        <f t="shared" si="8"/>
        <v>#REF!</v>
      </c>
      <c r="H58" s="62" t="e">
        <f t="shared" si="3"/>
        <v>#REF!</v>
      </c>
      <c r="I58" s="62" t="e">
        <f t="shared" si="4"/>
        <v>#REF!</v>
      </c>
      <c r="J58" s="63" t="e">
        <f t="shared" si="1"/>
        <v>#REF!</v>
      </c>
      <c r="K58" s="64">
        <f t="shared" si="5"/>
        <v>1155440</v>
      </c>
      <c r="N58"/>
      <c r="O58"/>
      <c r="P58"/>
    </row>
    <row r="59" spans="1:16" s="1" customFormat="1" x14ac:dyDescent="0.25">
      <c r="A59" s="103">
        <v>58</v>
      </c>
      <c r="B59" s="107">
        <v>704</v>
      </c>
      <c r="C59" s="107">
        <v>7</v>
      </c>
      <c r="D59" s="61" t="s">
        <v>14</v>
      </c>
      <c r="E59" s="61">
        <v>829</v>
      </c>
      <c r="F59" s="105">
        <f t="shared" si="0"/>
        <v>911.90000000000009</v>
      </c>
      <c r="G59" s="61" t="e">
        <f t="shared" si="8"/>
        <v>#REF!</v>
      </c>
      <c r="H59" s="62" t="e">
        <f t="shared" si="3"/>
        <v>#REF!</v>
      </c>
      <c r="I59" s="62" t="e">
        <f t="shared" si="4"/>
        <v>#REF!</v>
      </c>
      <c r="J59" s="63" t="e">
        <f t="shared" si="1"/>
        <v>#REF!</v>
      </c>
      <c r="K59" s="64">
        <f t="shared" si="5"/>
        <v>2370940.0000000005</v>
      </c>
      <c r="N59"/>
      <c r="O59"/>
      <c r="P59"/>
    </row>
    <row r="60" spans="1:16" s="1" customFormat="1" x14ac:dyDescent="0.25">
      <c r="A60" s="103">
        <v>59</v>
      </c>
      <c r="B60" s="107">
        <v>705</v>
      </c>
      <c r="C60" s="107">
        <v>7</v>
      </c>
      <c r="D60" s="61" t="s">
        <v>18</v>
      </c>
      <c r="E60" s="61">
        <v>643</v>
      </c>
      <c r="F60" s="105">
        <f t="shared" si="0"/>
        <v>707.30000000000007</v>
      </c>
      <c r="G60" s="61" t="e">
        <f t="shared" si="8"/>
        <v>#REF!</v>
      </c>
      <c r="H60" s="62" t="e">
        <f t="shared" si="3"/>
        <v>#REF!</v>
      </c>
      <c r="I60" s="62" t="e">
        <f t="shared" si="4"/>
        <v>#REF!</v>
      </c>
      <c r="J60" s="63" t="e">
        <f t="shared" si="1"/>
        <v>#REF!</v>
      </c>
      <c r="K60" s="64">
        <f t="shared" si="5"/>
        <v>1838980.0000000002</v>
      </c>
      <c r="N60"/>
      <c r="O60"/>
      <c r="P60"/>
    </row>
    <row r="61" spans="1:16" s="1" customFormat="1" x14ac:dyDescent="0.25">
      <c r="A61" s="103">
        <v>60</v>
      </c>
      <c r="B61" s="107">
        <v>706</v>
      </c>
      <c r="C61" s="107">
        <v>7</v>
      </c>
      <c r="D61" s="61" t="s">
        <v>24</v>
      </c>
      <c r="E61" s="61">
        <v>404</v>
      </c>
      <c r="F61" s="105">
        <f t="shared" si="0"/>
        <v>444.40000000000003</v>
      </c>
      <c r="G61" s="61" t="e">
        <f t="shared" si="8"/>
        <v>#REF!</v>
      </c>
      <c r="H61" s="62" t="e">
        <f t="shared" si="3"/>
        <v>#REF!</v>
      </c>
      <c r="I61" s="62" t="e">
        <f t="shared" si="4"/>
        <v>#REF!</v>
      </c>
      <c r="J61" s="63" t="e">
        <f t="shared" si="1"/>
        <v>#REF!</v>
      </c>
      <c r="K61" s="64">
        <f t="shared" si="5"/>
        <v>1155440</v>
      </c>
      <c r="N61"/>
      <c r="O61"/>
      <c r="P61"/>
    </row>
    <row r="62" spans="1:16" s="1" customFormat="1" x14ac:dyDescent="0.25">
      <c r="A62" s="103">
        <v>61</v>
      </c>
      <c r="B62" s="107">
        <v>707</v>
      </c>
      <c r="C62" s="107">
        <v>7</v>
      </c>
      <c r="D62" s="61" t="s">
        <v>24</v>
      </c>
      <c r="E62" s="61">
        <v>404</v>
      </c>
      <c r="F62" s="105">
        <f t="shared" si="0"/>
        <v>444.40000000000003</v>
      </c>
      <c r="G62" s="61" t="e">
        <f t="shared" si="8"/>
        <v>#REF!</v>
      </c>
      <c r="H62" s="62" t="e">
        <f t="shared" si="3"/>
        <v>#REF!</v>
      </c>
      <c r="I62" s="62" t="e">
        <f t="shared" si="4"/>
        <v>#REF!</v>
      </c>
      <c r="J62" s="63" t="e">
        <f t="shared" si="1"/>
        <v>#REF!</v>
      </c>
      <c r="K62" s="64">
        <f t="shared" si="5"/>
        <v>1155440</v>
      </c>
      <c r="N62"/>
      <c r="O62"/>
      <c r="P62"/>
    </row>
    <row r="63" spans="1:16" s="1" customFormat="1" x14ac:dyDescent="0.25">
      <c r="A63" s="103">
        <v>62</v>
      </c>
      <c r="B63" s="107">
        <v>708</v>
      </c>
      <c r="C63" s="107">
        <v>7</v>
      </c>
      <c r="D63" s="61" t="s">
        <v>24</v>
      </c>
      <c r="E63" s="61">
        <v>405</v>
      </c>
      <c r="F63" s="105">
        <f t="shared" si="0"/>
        <v>445.50000000000006</v>
      </c>
      <c r="G63" s="61" t="e">
        <f t="shared" si="8"/>
        <v>#REF!</v>
      </c>
      <c r="H63" s="62" t="e">
        <f t="shared" si="3"/>
        <v>#REF!</v>
      </c>
      <c r="I63" s="62" t="e">
        <f t="shared" si="4"/>
        <v>#REF!</v>
      </c>
      <c r="J63" s="63" t="e">
        <f t="shared" si="1"/>
        <v>#REF!</v>
      </c>
      <c r="K63" s="64">
        <f t="shared" si="5"/>
        <v>1158300.0000000002</v>
      </c>
      <c r="N63"/>
      <c r="O63"/>
      <c r="P63"/>
    </row>
    <row r="64" spans="1:16" s="1" customFormat="1" x14ac:dyDescent="0.25">
      <c r="A64" s="103">
        <v>63</v>
      </c>
      <c r="B64" s="107">
        <v>709</v>
      </c>
      <c r="C64" s="107">
        <v>7</v>
      </c>
      <c r="D64" s="61" t="s">
        <v>24</v>
      </c>
      <c r="E64" s="61">
        <v>405</v>
      </c>
      <c r="F64" s="105">
        <f t="shared" si="0"/>
        <v>445.50000000000006</v>
      </c>
      <c r="G64" s="61" t="e">
        <f t="shared" si="8"/>
        <v>#REF!</v>
      </c>
      <c r="H64" s="62" t="e">
        <f t="shared" si="3"/>
        <v>#REF!</v>
      </c>
      <c r="I64" s="62" t="e">
        <f t="shared" si="4"/>
        <v>#REF!</v>
      </c>
      <c r="J64" s="63" t="e">
        <f t="shared" si="1"/>
        <v>#REF!</v>
      </c>
      <c r="K64" s="64">
        <f t="shared" si="5"/>
        <v>1158300.0000000002</v>
      </c>
      <c r="N64"/>
      <c r="O64"/>
      <c r="P64"/>
    </row>
    <row r="65" spans="1:16" s="1" customFormat="1" x14ac:dyDescent="0.25">
      <c r="A65" s="103">
        <v>64</v>
      </c>
      <c r="B65" s="107">
        <v>710</v>
      </c>
      <c r="C65" s="107">
        <v>7</v>
      </c>
      <c r="D65" s="61" t="s">
        <v>24</v>
      </c>
      <c r="E65" s="61">
        <v>404</v>
      </c>
      <c r="F65" s="105">
        <f t="shared" si="0"/>
        <v>444.40000000000003</v>
      </c>
      <c r="G65" s="61" t="e">
        <f t="shared" si="8"/>
        <v>#REF!</v>
      </c>
      <c r="H65" s="62" t="e">
        <f t="shared" si="3"/>
        <v>#REF!</v>
      </c>
      <c r="I65" s="62" t="e">
        <f t="shared" si="4"/>
        <v>#REF!</v>
      </c>
      <c r="J65" s="63" t="e">
        <f t="shared" si="1"/>
        <v>#REF!</v>
      </c>
      <c r="K65" s="64">
        <f t="shared" si="5"/>
        <v>1155440</v>
      </c>
      <c r="N65"/>
      <c r="O65"/>
      <c r="P65"/>
    </row>
    <row r="66" spans="1:16" s="1" customFormat="1" x14ac:dyDescent="0.25">
      <c r="A66" s="103">
        <v>65</v>
      </c>
      <c r="B66" s="107">
        <v>801</v>
      </c>
      <c r="C66" s="107">
        <v>8</v>
      </c>
      <c r="D66" s="61" t="s">
        <v>18</v>
      </c>
      <c r="E66" s="61">
        <v>612</v>
      </c>
      <c r="F66" s="105">
        <f t="shared" si="0"/>
        <v>673.2</v>
      </c>
      <c r="G66" s="61" t="e">
        <f>#REF!+50</f>
        <v>#REF!</v>
      </c>
      <c r="H66" s="62" t="e">
        <f t="shared" si="3"/>
        <v>#REF!</v>
      </c>
      <c r="I66" s="62" t="e">
        <f t="shared" si="4"/>
        <v>#REF!</v>
      </c>
      <c r="J66" s="63" t="e">
        <f t="shared" si="1"/>
        <v>#REF!</v>
      </c>
      <c r="K66" s="64">
        <f t="shared" si="5"/>
        <v>1750320.0000000002</v>
      </c>
      <c r="N66"/>
      <c r="O66"/>
      <c r="P66"/>
    </row>
    <row r="67" spans="1:16" s="1" customFormat="1" x14ac:dyDescent="0.25">
      <c r="A67" s="103">
        <v>66</v>
      </c>
      <c r="B67" s="107">
        <v>802</v>
      </c>
      <c r="C67" s="107">
        <v>8</v>
      </c>
      <c r="D67" s="61" t="s">
        <v>18</v>
      </c>
      <c r="E67" s="61">
        <v>612</v>
      </c>
      <c r="F67" s="105">
        <f t="shared" ref="F67:F130" si="9">E67*1.1</f>
        <v>673.2</v>
      </c>
      <c r="G67" s="61" t="e">
        <f>G66</f>
        <v>#REF!</v>
      </c>
      <c r="H67" s="62" t="e">
        <f t="shared" si="3"/>
        <v>#REF!</v>
      </c>
      <c r="I67" s="62" t="e">
        <f t="shared" si="4"/>
        <v>#REF!</v>
      </c>
      <c r="J67" s="63" t="e">
        <f t="shared" si="1"/>
        <v>#REF!</v>
      </c>
      <c r="K67" s="64">
        <f t="shared" si="5"/>
        <v>1750320.0000000002</v>
      </c>
      <c r="N67"/>
      <c r="O67"/>
      <c r="P67"/>
    </row>
    <row r="68" spans="1:16" s="1" customFormat="1" x14ac:dyDescent="0.25">
      <c r="A68" s="103">
        <v>67</v>
      </c>
      <c r="B68" s="107">
        <v>803</v>
      </c>
      <c r="C68" s="107">
        <v>8</v>
      </c>
      <c r="D68" s="61" t="s">
        <v>24</v>
      </c>
      <c r="E68" s="61">
        <v>404</v>
      </c>
      <c r="F68" s="105">
        <f t="shared" si="9"/>
        <v>444.40000000000003</v>
      </c>
      <c r="G68" s="66"/>
      <c r="H68" s="67"/>
      <c r="I68" s="67"/>
      <c r="J68" s="63"/>
      <c r="K68" s="68"/>
      <c r="N68"/>
      <c r="O68"/>
      <c r="P68"/>
    </row>
    <row r="69" spans="1:16" s="1" customFormat="1" x14ac:dyDescent="0.25">
      <c r="A69" s="103">
        <v>68</v>
      </c>
      <c r="B69" s="107">
        <v>804</v>
      </c>
      <c r="C69" s="107">
        <v>8</v>
      </c>
      <c r="D69" s="61" t="s">
        <v>14</v>
      </c>
      <c r="E69" s="61">
        <v>829</v>
      </c>
      <c r="F69" s="105">
        <f t="shared" si="9"/>
        <v>911.90000000000009</v>
      </c>
      <c r="G69" s="61"/>
      <c r="H69" s="61"/>
      <c r="I69" s="61"/>
      <c r="J69" s="61"/>
      <c r="K69" s="61"/>
      <c r="N69"/>
      <c r="O69"/>
      <c r="P69"/>
    </row>
    <row r="70" spans="1:16" s="1" customFormat="1" x14ac:dyDescent="0.25">
      <c r="A70" s="103">
        <v>69</v>
      </c>
      <c r="B70" s="107">
        <v>805</v>
      </c>
      <c r="C70" s="107">
        <v>8</v>
      </c>
      <c r="D70" s="61" t="s">
        <v>18</v>
      </c>
      <c r="E70" s="61">
        <v>643</v>
      </c>
      <c r="F70" s="105">
        <f t="shared" si="9"/>
        <v>707.30000000000007</v>
      </c>
      <c r="G70" s="61"/>
      <c r="H70" s="61"/>
      <c r="I70" s="61"/>
      <c r="J70" s="61"/>
      <c r="K70" s="61"/>
      <c r="N70"/>
      <c r="O70"/>
      <c r="P70"/>
    </row>
    <row r="71" spans="1:16" s="1" customFormat="1" x14ac:dyDescent="0.25">
      <c r="A71" s="103">
        <v>70</v>
      </c>
      <c r="B71" s="107">
        <v>806</v>
      </c>
      <c r="C71" s="107">
        <v>8</v>
      </c>
      <c r="D71" s="61" t="s">
        <v>24</v>
      </c>
      <c r="E71" s="61">
        <v>404</v>
      </c>
      <c r="F71" s="105">
        <f t="shared" si="9"/>
        <v>444.40000000000003</v>
      </c>
      <c r="G71" s="61"/>
      <c r="H71" s="61"/>
      <c r="I71" s="61"/>
      <c r="J71" s="61"/>
      <c r="K71" s="61"/>
      <c r="N71"/>
      <c r="O71"/>
      <c r="P71"/>
    </row>
    <row r="72" spans="1:16" s="1" customFormat="1" x14ac:dyDescent="0.25">
      <c r="A72" s="103">
        <v>71</v>
      </c>
      <c r="B72" s="61">
        <v>901</v>
      </c>
      <c r="C72" s="61">
        <v>9</v>
      </c>
      <c r="D72" s="61" t="s">
        <v>18</v>
      </c>
      <c r="E72" s="61">
        <v>612</v>
      </c>
      <c r="F72" s="105">
        <f t="shared" si="9"/>
        <v>673.2</v>
      </c>
      <c r="G72" s="61"/>
      <c r="H72" s="61"/>
      <c r="I72" s="61"/>
      <c r="J72" s="61"/>
      <c r="K72" s="61"/>
      <c r="N72"/>
      <c r="O72"/>
      <c r="P72"/>
    </row>
    <row r="73" spans="1:16" s="1" customFormat="1" x14ac:dyDescent="0.25">
      <c r="A73" s="103">
        <v>72</v>
      </c>
      <c r="B73" s="61">
        <v>902</v>
      </c>
      <c r="C73" s="61">
        <v>9</v>
      </c>
      <c r="D73" s="61" t="s">
        <v>18</v>
      </c>
      <c r="E73" s="61">
        <v>612</v>
      </c>
      <c r="F73" s="105">
        <f t="shared" si="9"/>
        <v>673.2</v>
      </c>
      <c r="G73" s="61"/>
      <c r="H73" s="61"/>
      <c r="I73" s="61"/>
      <c r="J73" s="61"/>
      <c r="K73" s="61"/>
      <c r="N73"/>
      <c r="O73"/>
      <c r="P73"/>
    </row>
    <row r="74" spans="1:16" s="1" customFormat="1" x14ac:dyDescent="0.25">
      <c r="A74" s="103">
        <v>73</v>
      </c>
      <c r="B74" s="61">
        <v>903</v>
      </c>
      <c r="C74" s="61">
        <v>9</v>
      </c>
      <c r="D74" s="61" t="s">
        <v>24</v>
      </c>
      <c r="E74" s="61">
        <v>404</v>
      </c>
      <c r="F74" s="105">
        <f t="shared" si="9"/>
        <v>444.40000000000003</v>
      </c>
      <c r="G74" s="61"/>
      <c r="H74" s="61"/>
      <c r="I74" s="61"/>
      <c r="J74" s="61"/>
      <c r="K74" s="61"/>
      <c r="N74"/>
      <c r="O74"/>
      <c r="P74"/>
    </row>
    <row r="75" spans="1:16" s="1" customFormat="1" x14ac:dyDescent="0.25">
      <c r="A75" s="103">
        <v>74</v>
      </c>
      <c r="B75" s="61">
        <v>904</v>
      </c>
      <c r="C75" s="61">
        <v>9</v>
      </c>
      <c r="D75" s="61" t="s">
        <v>14</v>
      </c>
      <c r="E75" s="61">
        <v>829</v>
      </c>
      <c r="F75" s="105">
        <f t="shared" si="9"/>
        <v>911.90000000000009</v>
      </c>
      <c r="G75" s="61"/>
      <c r="H75" s="61"/>
      <c r="I75" s="61"/>
      <c r="J75" s="61"/>
      <c r="K75" s="61"/>
      <c r="N75"/>
      <c r="O75"/>
      <c r="P75"/>
    </row>
    <row r="76" spans="1:16" s="1" customFormat="1" x14ac:dyDescent="0.25">
      <c r="A76" s="103">
        <v>75</v>
      </c>
      <c r="B76" s="61">
        <v>905</v>
      </c>
      <c r="C76" s="61">
        <v>9</v>
      </c>
      <c r="D76" s="61" t="s">
        <v>18</v>
      </c>
      <c r="E76" s="61">
        <v>643</v>
      </c>
      <c r="F76" s="105">
        <f t="shared" si="9"/>
        <v>707.30000000000007</v>
      </c>
      <c r="G76" s="61"/>
      <c r="H76" s="61"/>
      <c r="I76" s="61"/>
      <c r="J76" s="61"/>
      <c r="K76" s="61"/>
      <c r="N76"/>
      <c r="O76"/>
      <c r="P76"/>
    </row>
    <row r="77" spans="1:16" s="1" customFormat="1" x14ac:dyDescent="0.25">
      <c r="A77" s="103">
        <v>76</v>
      </c>
      <c r="B77" s="61">
        <v>906</v>
      </c>
      <c r="C77" s="61">
        <v>9</v>
      </c>
      <c r="D77" s="61" t="s">
        <v>24</v>
      </c>
      <c r="E77" s="61">
        <v>404</v>
      </c>
      <c r="F77" s="105">
        <f t="shared" si="9"/>
        <v>444.40000000000003</v>
      </c>
      <c r="G77" s="61"/>
      <c r="H77" s="61"/>
      <c r="I77" s="61"/>
      <c r="J77" s="61"/>
      <c r="K77" s="61"/>
      <c r="N77"/>
      <c r="O77"/>
      <c r="P77"/>
    </row>
    <row r="78" spans="1:16" s="1" customFormat="1" x14ac:dyDescent="0.25">
      <c r="A78" s="103">
        <v>77</v>
      </c>
      <c r="B78" s="61">
        <v>907</v>
      </c>
      <c r="C78" s="61">
        <v>9</v>
      </c>
      <c r="D78" s="61" t="s">
        <v>24</v>
      </c>
      <c r="E78" s="61">
        <v>404</v>
      </c>
      <c r="F78" s="105">
        <f t="shared" si="9"/>
        <v>444.40000000000003</v>
      </c>
      <c r="G78" s="61"/>
      <c r="H78" s="61"/>
      <c r="I78" s="61"/>
      <c r="J78" s="61"/>
      <c r="K78" s="61"/>
      <c r="N78"/>
      <c r="O78"/>
      <c r="P78"/>
    </row>
    <row r="79" spans="1:16" s="1" customFormat="1" x14ac:dyDescent="0.25">
      <c r="A79" s="103">
        <v>78</v>
      </c>
      <c r="B79" s="61">
        <v>908</v>
      </c>
      <c r="C79" s="61">
        <v>9</v>
      </c>
      <c r="D79" s="61" t="s">
        <v>24</v>
      </c>
      <c r="E79" s="61">
        <v>405</v>
      </c>
      <c r="F79" s="105">
        <f t="shared" si="9"/>
        <v>445.50000000000006</v>
      </c>
      <c r="G79" s="61"/>
      <c r="H79" s="61"/>
      <c r="I79" s="61"/>
      <c r="J79" s="61"/>
      <c r="K79" s="61"/>
      <c r="N79"/>
      <c r="O79"/>
      <c r="P79"/>
    </row>
    <row r="80" spans="1:16" s="1" customFormat="1" x14ac:dyDescent="0.25">
      <c r="A80" s="103">
        <v>79</v>
      </c>
      <c r="B80" s="61">
        <v>909</v>
      </c>
      <c r="C80" s="61">
        <v>9</v>
      </c>
      <c r="D80" s="61" t="s">
        <v>24</v>
      </c>
      <c r="E80" s="61">
        <v>405</v>
      </c>
      <c r="F80" s="105">
        <f t="shared" si="9"/>
        <v>445.50000000000006</v>
      </c>
      <c r="G80" s="61"/>
      <c r="H80" s="61"/>
      <c r="I80" s="61"/>
      <c r="J80" s="61"/>
      <c r="K80" s="61"/>
      <c r="N80"/>
      <c r="O80"/>
      <c r="P80"/>
    </row>
    <row r="81" spans="1:16" s="1" customFormat="1" x14ac:dyDescent="0.25">
      <c r="A81" s="103">
        <v>80</v>
      </c>
      <c r="B81" s="61">
        <v>910</v>
      </c>
      <c r="C81" s="61">
        <v>9</v>
      </c>
      <c r="D81" s="61" t="s">
        <v>24</v>
      </c>
      <c r="E81" s="61">
        <v>404</v>
      </c>
      <c r="F81" s="105">
        <f t="shared" si="9"/>
        <v>444.40000000000003</v>
      </c>
      <c r="G81" s="61"/>
      <c r="H81" s="61"/>
      <c r="I81" s="61"/>
      <c r="J81" s="61"/>
      <c r="K81" s="61"/>
      <c r="N81"/>
      <c r="O81"/>
      <c r="P81"/>
    </row>
    <row r="82" spans="1:16" s="1" customFormat="1" x14ac:dyDescent="0.25">
      <c r="A82" s="103">
        <v>81</v>
      </c>
      <c r="B82" s="61">
        <v>1001</v>
      </c>
      <c r="C82" s="61">
        <v>10</v>
      </c>
      <c r="D82" s="61" t="s">
        <v>18</v>
      </c>
      <c r="E82" s="61">
        <v>612</v>
      </c>
      <c r="F82" s="105">
        <f t="shared" si="9"/>
        <v>673.2</v>
      </c>
      <c r="G82" s="61"/>
      <c r="H82" s="61"/>
      <c r="I82" s="61"/>
      <c r="J82" s="61"/>
      <c r="K82" s="61"/>
      <c r="N82"/>
      <c r="O82"/>
      <c r="P82"/>
    </row>
    <row r="83" spans="1:16" s="1" customFormat="1" x14ac:dyDescent="0.25">
      <c r="A83" s="103">
        <v>82</v>
      </c>
      <c r="B83" s="61">
        <v>1002</v>
      </c>
      <c r="C83" s="61">
        <v>10</v>
      </c>
      <c r="D83" s="61" t="s">
        <v>18</v>
      </c>
      <c r="E83" s="61">
        <v>612</v>
      </c>
      <c r="F83" s="105">
        <f t="shared" si="9"/>
        <v>673.2</v>
      </c>
      <c r="G83" s="61"/>
      <c r="H83" s="61"/>
      <c r="I83" s="61"/>
      <c r="J83" s="61"/>
      <c r="K83" s="61"/>
      <c r="N83"/>
      <c r="O83"/>
      <c r="P83"/>
    </row>
    <row r="84" spans="1:16" s="1" customFormat="1" x14ac:dyDescent="0.25">
      <c r="A84" s="103">
        <v>83</v>
      </c>
      <c r="B84" s="61">
        <v>1003</v>
      </c>
      <c r="C84" s="61">
        <v>10</v>
      </c>
      <c r="D84" s="61" t="s">
        <v>24</v>
      </c>
      <c r="E84" s="61">
        <v>404</v>
      </c>
      <c r="F84" s="105">
        <f t="shared" si="9"/>
        <v>444.40000000000003</v>
      </c>
      <c r="G84" s="61"/>
      <c r="H84" s="61"/>
      <c r="I84" s="61"/>
      <c r="J84" s="61"/>
      <c r="K84" s="61"/>
      <c r="N84"/>
      <c r="O84"/>
      <c r="P84"/>
    </row>
    <row r="85" spans="1:16" s="1" customFormat="1" x14ac:dyDescent="0.25">
      <c r="A85" s="103">
        <v>84</v>
      </c>
      <c r="B85" s="61">
        <v>1004</v>
      </c>
      <c r="C85" s="61">
        <v>10</v>
      </c>
      <c r="D85" s="61" t="s">
        <v>14</v>
      </c>
      <c r="E85" s="61">
        <v>829</v>
      </c>
      <c r="F85" s="105">
        <f t="shared" si="9"/>
        <v>911.90000000000009</v>
      </c>
      <c r="G85" s="61"/>
      <c r="H85" s="61"/>
      <c r="I85" s="61"/>
      <c r="J85" s="61"/>
      <c r="K85" s="61"/>
      <c r="N85"/>
      <c r="O85"/>
      <c r="P85"/>
    </row>
    <row r="86" spans="1:16" s="1" customFormat="1" x14ac:dyDescent="0.25">
      <c r="A86" s="103">
        <v>85</v>
      </c>
      <c r="B86" s="61">
        <v>1005</v>
      </c>
      <c r="C86" s="61">
        <v>10</v>
      </c>
      <c r="D86" s="61" t="s">
        <v>18</v>
      </c>
      <c r="E86" s="61">
        <v>643</v>
      </c>
      <c r="F86" s="105">
        <f t="shared" si="9"/>
        <v>707.30000000000007</v>
      </c>
      <c r="G86" s="61"/>
      <c r="H86" s="61"/>
      <c r="I86" s="61"/>
      <c r="J86" s="61"/>
      <c r="K86" s="61"/>
      <c r="N86"/>
      <c r="O86"/>
      <c r="P86"/>
    </row>
    <row r="87" spans="1:16" s="1" customFormat="1" x14ac:dyDescent="0.25">
      <c r="A87" s="103">
        <v>86</v>
      </c>
      <c r="B87" s="61">
        <v>1006</v>
      </c>
      <c r="C87" s="61">
        <v>10</v>
      </c>
      <c r="D87" s="61" t="s">
        <v>24</v>
      </c>
      <c r="E87" s="61">
        <v>404</v>
      </c>
      <c r="F87" s="105">
        <f t="shared" si="9"/>
        <v>444.40000000000003</v>
      </c>
      <c r="G87" s="61"/>
      <c r="H87" s="61"/>
      <c r="I87" s="61"/>
      <c r="J87" s="61"/>
      <c r="K87" s="61"/>
      <c r="N87"/>
      <c r="O87"/>
      <c r="P87"/>
    </row>
    <row r="88" spans="1:16" s="1" customFormat="1" x14ac:dyDescent="0.25">
      <c r="A88" s="103">
        <v>87</v>
      </c>
      <c r="B88" s="61">
        <v>1007</v>
      </c>
      <c r="C88" s="61">
        <v>10</v>
      </c>
      <c r="D88" s="61" t="s">
        <v>24</v>
      </c>
      <c r="E88" s="61">
        <v>404</v>
      </c>
      <c r="F88" s="105">
        <f t="shared" si="9"/>
        <v>444.40000000000003</v>
      </c>
      <c r="G88" s="61"/>
      <c r="H88" s="61"/>
      <c r="I88" s="61"/>
      <c r="J88" s="61"/>
      <c r="K88" s="61"/>
      <c r="N88"/>
      <c r="O88"/>
      <c r="P88"/>
    </row>
    <row r="89" spans="1:16" s="1" customFormat="1" x14ac:dyDescent="0.25">
      <c r="A89" s="103">
        <v>88</v>
      </c>
      <c r="B89" s="61">
        <v>1008</v>
      </c>
      <c r="C89" s="61">
        <v>10</v>
      </c>
      <c r="D89" s="61" t="s">
        <v>24</v>
      </c>
      <c r="E89" s="61">
        <v>405</v>
      </c>
      <c r="F89" s="105">
        <f t="shared" si="9"/>
        <v>445.50000000000006</v>
      </c>
      <c r="G89" s="61"/>
      <c r="H89" s="61"/>
      <c r="I89" s="61"/>
      <c r="J89" s="61"/>
      <c r="K89" s="61"/>
      <c r="N89"/>
      <c r="O89"/>
      <c r="P89"/>
    </row>
    <row r="90" spans="1:16" s="1" customFormat="1" x14ac:dyDescent="0.25">
      <c r="A90" s="103">
        <v>89</v>
      </c>
      <c r="B90" s="61">
        <v>1009</v>
      </c>
      <c r="C90" s="61">
        <v>10</v>
      </c>
      <c r="D90" s="61" t="s">
        <v>24</v>
      </c>
      <c r="E90" s="61">
        <v>405</v>
      </c>
      <c r="F90" s="105">
        <f t="shared" si="9"/>
        <v>445.50000000000006</v>
      </c>
      <c r="G90" s="61"/>
      <c r="H90" s="61"/>
      <c r="I90" s="61"/>
      <c r="J90" s="61"/>
      <c r="K90" s="61"/>
      <c r="N90"/>
      <c r="O90"/>
      <c r="P90"/>
    </row>
    <row r="91" spans="1:16" s="1" customFormat="1" x14ac:dyDescent="0.25">
      <c r="A91" s="103">
        <v>90</v>
      </c>
      <c r="B91" s="61">
        <v>1010</v>
      </c>
      <c r="C91" s="61">
        <v>10</v>
      </c>
      <c r="D91" s="61" t="s">
        <v>24</v>
      </c>
      <c r="E91" s="61">
        <v>404</v>
      </c>
      <c r="F91" s="105">
        <f t="shared" si="9"/>
        <v>444.40000000000003</v>
      </c>
      <c r="G91" s="61"/>
      <c r="H91" s="61"/>
      <c r="I91" s="61"/>
      <c r="J91" s="61"/>
      <c r="K91" s="61"/>
      <c r="N91"/>
      <c r="O91"/>
      <c r="P91"/>
    </row>
    <row r="92" spans="1:16" s="1" customFormat="1" x14ac:dyDescent="0.25">
      <c r="A92" s="103">
        <v>91</v>
      </c>
      <c r="B92" s="61">
        <v>1101</v>
      </c>
      <c r="C92" s="61">
        <v>11</v>
      </c>
      <c r="D92" s="61" t="s">
        <v>18</v>
      </c>
      <c r="E92" s="61">
        <v>612</v>
      </c>
      <c r="F92" s="105">
        <f t="shared" si="9"/>
        <v>673.2</v>
      </c>
      <c r="G92" s="61"/>
      <c r="H92" s="61"/>
      <c r="I92" s="61"/>
      <c r="J92" s="61"/>
      <c r="K92" s="61"/>
      <c r="N92"/>
      <c r="O92"/>
      <c r="P92"/>
    </row>
    <row r="93" spans="1:16" s="1" customFormat="1" x14ac:dyDescent="0.25">
      <c r="A93" s="103">
        <v>92</v>
      </c>
      <c r="B93" s="61">
        <v>1102</v>
      </c>
      <c r="C93" s="61">
        <v>11</v>
      </c>
      <c r="D93" s="61" t="s">
        <v>18</v>
      </c>
      <c r="E93" s="61">
        <v>612</v>
      </c>
      <c r="F93" s="105">
        <f t="shared" si="9"/>
        <v>673.2</v>
      </c>
      <c r="G93" s="61"/>
      <c r="H93" s="61"/>
      <c r="I93" s="61"/>
      <c r="J93" s="61"/>
      <c r="K93" s="61"/>
      <c r="N93"/>
      <c r="O93"/>
      <c r="P93"/>
    </row>
    <row r="94" spans="1:16" s="1" customFormat="1" x14ac:dyDescent="0.25">
      <c r="A94" s="103">
        <v>93</v>
      </c>
      <c r="B94" s="61">
        <v>1103</v>
      </c>
      <c r="C94" s="61">
        <v>11</v>
      </c>
      <c r="D94" s="61" t="s">
        <v>24</v>
      </c>
      <c r="E94" s="61">
        <v>404</v>
      </c>
      <c r="F94" s="105">
        <f t="shared" si="9"/>
        <v>444.40000000000003</v>
      </c>
      <c r="G94" s="61"/>
      <c r="H94" s="61"/>
      <c r="I94" s="61"/>
      <c r="J94" s="61"/>
      <c r="K94" s="61"/>
      <c r="N94"/>
      <c r="O94"/>
      <c r="P94"/>
    </row>
    <row r="95" spans="1:16" s="1" customFormat="1" x14ac:dyDescent="0.25">
      <c r="A95" s="103">
        <v>94</v>
      </c>
      <c r="B95" s="61">
        <v>1104</v>
      </c>
      <c r="C95" s="61">
        <v>11</v>
      </c>
      <c r="D95" s="61" t="s">
        <v>14</v>
      </c>
      <c r="E95" s="61">
        <v>829</v>
      </c>
      <c r="F95" s="105">
        <f t="shared" si="9"/>
        <v>911.90000000000009</v>
      </c>
      <c r="G95" s="61"/>
      <c r="H95" s="61"/>
      <c r="I95" s="61"/>
      <c r="J95" s="61"/>
      <c r="K95" s="61"/>
      <c r="N95"/>
      <c r="O95"/>
      <c r="P95"/>
    </row>
    <row r="96" spans="1:16" s="1" customFormat="1" x14ac:dyDescent="0.25">
      <c r="A96" s="103">
        <v>95</v>
      </c>
      <c r="B96" s="61">
        <v>1105</v>
      </c>
      <c r="C96" s="61">
        <v>11</v>
      </c>
      <c r="D96" s="61" t="s">
        <v>18</v>
      </c>
      <c r="E96" s="61">
        <v>643</v>
      </c>
      <c r="F96" s="105">
        <f t="shared" si="9"/>
        <v>707.30000000000007</v>
      </c>
      <c r="G96" s="61"/>
      <c r="H96" s="61"/>
      <c r="I96" s="61"/>
      <c r="J96" s="61"/>
      <c r="K96" s="61"/>
      <c r="N96"/>
      <c r="O96"/>
      <c r="P96"/>
    </row>
    <row r="97" spans="1:16" s="1" customFormat="1" x14ac:dyDescent="0.25">
      <c r="A97" s="103">
        <v>96</v>
      </c>
      <c r="B97" s="61">
        <v>1106</v>
      </c>
      <c r="C97" s="61">
        <v>11</v>
      </c>
      <c r="D97" s="61" t="s">
        <v>24</v>
      </c>
      <c r="E97" s="61">
        <v>404</v>
      </c>
      <c r="F97" s="105">
        <f t="shared" si="9"/>
        <v>444.40000000000003</v>
      </c>
      <c r="G97" s="61"/>
      <c r="H97" s="61"/>
      <c r="I97" s="61"/>
      <c r="J97" s="61"/>
      <c r="K97" s="61"/>
      <c r="N97"/>
      <c r="O97"/>
      <c r="P97"/>
    </row>
    <row r="98" spans="1:16" s="1" customFormat="1" x14ac:dyDescent="0.25">
      <c r="A98" s="103">
        <v>97</v>
      </c>
      <c r="B98" s="61">
        <v>1107</v>
      </c>
      <c r="C98" s="61">
        <v>11</v>
      </c>
      <c r="D98" s="61" t="s">
        <v>24</v>
      </c>
      <c r="E98" s="61">
        <v>404</v>
      </c>
      <c r="F98" s="105">
        <f t="shared" si="9"/>
        <v>444.40000000000003</v>
      </c>
      <c r="G98" s="61"/>
      <c r="H98" s="61"/>
      <c r="I98" s="61"/>
      <c r="J98" s="61"/>
      <c r="K98" s="61"/>
      <c r="N98"/>
      <c r="O98"/>
      <c r="P98"/>
    </row>
    <row r="99" spans="1:16" s="1" customFormat="1" x14ac:dyDescent="0.25">
      <c r="A99" s="103">
        <v>98</v>
      </c>
      <c r="B99" s="61">
        <v>1108</v>
      </c>
      <c r="C99" s="61">
        <v>11</v>
      </c>
      <c r="D99" s="61" t="s">
        <v>24</v>
      </c>
      <c r="E99" s="61">
        <v>405</v>
      </c>
      <c r="F99" s="105">
        <f t="shared" si="9"/>
        <v>445.50000000000006</v>
      </c>
      <c r="G99" s="61"/>
      <c r="H99" s="61"/>
      <c r="I99" s="61"/>
      <c r="J99" s="61"/>
      <c r="K99" s="61"/>
      <c r="N99"/>
      <c r="O99"/>
      <c r="P99"/>
    </row>
    <row r="100" spans="1:16" s="1" customFormat="1" x14ac:dyDescent="0.25">
      <c r="A100" s="103">
        <v>99</v>
      </c>
      <c r="B100" s="61">
        <v>1109</v>
      </c>
      <c r="C100" s="61">
        <v>11</v>
      </c>
      <c r="D100" s="61" t="s">
        <v>24</v>
      </c>
      <c r="E100" s="61">
        <v>405</v>
      </c>
      <c r="F100" s="105">
        <f t="shared" si="9"/>
        <v>445.50000000000006</v>
      </c>
      <c r="G100" s="61"/>
      <c r="H100" s="61"/>
      <c r="I100" s="61"/>
      <c r="J100" s="61"/>
      <c r="K100" s="61"/>
      <c r="N100"/>
      <c r="O100"/>
      <c r="P100"/>
    </row>
    <row r="101" spans="1:16" s="1" customFormat="1" x14ac:dyDescent="0.25">
      <c r="A101" s="103">
        <v>100</v>
      </c>
      <c r="B101" s="61">
        <v>1110</v>
      </c>
      <c r="C101" s="61">
        <v>11</v>
      </c>
      <c r="D101" s="61" t="s">
        <v>24</v>
      </c>
      <c r="E101" s="61">
        <v>404</v>
      </c>
      <c r="F101" s="105">
        <f t="shared" si="9"/>
        <v>444.40000000000003</v>
      </c>
      <c r="G101" s="61"/>
      <c r="H101" s="61"/>
      <c r="I101" s="61"/>
      <c r="J101" s="61"/>
      <c r="K101" s="61"/>
      <c r="N101"/>
      <c r="O101"/>
      <c r="P101"/>
    </row>
    <row r="102" spans="1:16" s="1" customFormat="1" x14ac:dyDescent="0.25">
      <c r="A102" s="103">
        <v>101</v>
      </c>
      <c r="B102" s="61">
        <v>1201</v>
      </c>
      <c r="C102" s="61">
        <v>12</v>
      </c>
      <c r="D102" s="61" t="s">
        <v>18</v>
      </c>
      <c r="E102" s="61">
        <v>612</v>
      </c>
      <c r="F102" s="105">
        <f t="shared" si="9"/>
        <v>673.2</v>
      </c>
      <c r="G102" s="61"/>
      <c r="H102" s="61"/>
      <c r="I102" s="61"/>
      <c r="J102" s="61"/>
      <c r="K102" s="61"/>
      <c r="N102"/>
      <c r="O102"/>
      <c r="P102"/>
    </row>
    <row r="103" spans="1:16" s="1" customFormat="1" x14ac:dyDescent="0.25">
      <c r="A103" s="103">
        <v>102</v>
      </c>
      <c r="B103" s="61">
        <v>1202</v>
      </c>
      <c r="C103" s="61">
        <v>12</v>
      </c>
      <c r="D103" s="61" t="s">
        <v>18</v>
      </c>
      <c r="E103" s="61">
        <v>612</v>
      </c>
      <c r="F103" s="105">
        <f t="shared" si="9"/>
        <v>673.2</v>
      </c>
      <c r="G103" s="61"/>
      <c r="H103" s="61"/>
      <c r="I103" s="61"/>
      <c r="J103" s="61"/>
      <c r="K103" s="61"/>
      <c r="N103"/>
      <c r="O103"/>
      <c r="P103"/>
    </row>
    <row r="104" spans="1:16" s="1" customFormat="1" x14ac:dyDescent="0.25">
      <c r="A104" s="103">
        <v>103</v>
      </c>
      <c r="B104" s="61">
        <v>1203</v>
      </c>
      <c r="C104" s="61">
        <v>12</v>
      </c>
      <c r="D104" s="61" t="s">
        <v>24</v>
      </c>
      <c r="E104" s="61">
        <v>404</v>
      </c>
      <c r="F104" s="105">
        <f t="shared" si="9"/>
        <v>444.40000000000003</v>
      </c>
      <c r="G104" s="61"/>
      <c r="H104" s="61"/>
      <c r="I104" s="61"/>
      <c r="J104" s="61"/>
      <c r="K104" s="61"/>
      <c r="N104"/>
      <c r="O104"/>
      <c r="P104"/>
    </row>
    <row r="105" spans="1:16" s="1" customFormat="1" x14ac:dyDescent="0.25">
      <c r="A105" s="103">
        <v>104</v>
      </c>
      <c r="B105" s="61">
        <v>1204</v>
      </c>
      <c r="C105" s="61">
        <v>12</v>
      </c>
      <c r="D105" s="61" t="s">
        <v>14</v>
      </c>
      <c r="E105" s="61">
        <v>829</v>
      </c>
      <c r="F105" s="105">
        <f t="shared" si="9"/>
        <v>911.90000000000009</v>
      </c>
      <c r="G105" s="61"/>
      <c r="H105" s="61"/>
      <c r="I105" s="61"/>
      <c r="J105" s="61"/>
      <c r="K105" s="61"/>
      <c r="N105"/>
      <c r="O105"/>
      <c r="P105"/>
    </row>
    <row r="106" spans="1:16" s="1" customFormat="1" x14ac:dyDescent="0.25">
      <c r="A106" s="103">
        <v>105</v>
      </c>
      <c r="B106" s="61">
        <v>1205</v>
      </c>
      <c r="C106" s="61">
        <v>12</v>
      </c>
      <c r="D106" s="61" t="s">
        <v>18</v>
      </c>
      <c r="E106" s="61">
        <v>643</v>
      </c>
      <c r="F106" s="105">
        <f t="shared" si="9"/>
        <v>707.30000000000007</v>
      </c>
      <c r="G106" s="61"/>
      <c r="H106" s="61"/>
      <c r="I106" s="61"/>
      <c r="J106" s="61"/>
      <c r="K106" s="61"/>
      <c r="N106"/>
      <c r="O106"/>
      <c r="P106"/>
    </row>
    <row r="107" spans="1:16" s="1" customFormat="1" x14ac:dyDescent="0.25">
      <c r="A107" s="103">
        <v>106</v>
      </c>
      <c r="B107" s="61">
        <v>1206</v>
      </c>
      <c r="C107" s="61">
        <v>12</v>
      </c>
      <c r="D107" s="61" t="s">
        <v>24</v>
      </c>
      <c r="E107" s="61">
        <v>404</v>
      </c>
      <c r="F107" s="105">
        <f t="shared" si="9"/>
        <v>444.40000000000003</v>
      </c>
      <c r="G107" s="61"/>
      <c r="H107" s="61"/>
      <c r="I107" s="61"/>
      <c r="J107" s="61"/>
      <c r="K107" s="61"/>
      <c r="N107"/>
      <c r="O107"/>
      <c r="P107"/>
    </row>
    <row r="108" spans="1:16" s="1" customFormat="1" x14ac:dyDescent="0.25">
      <c r="A108" s="103">
        <v>107</v>
      </c>
      <c r="B108" s="61">
        <v>1207</v>
      </c>
      <c r="C108" s="61">
        <v>12</v>
      </c>
      <c r="D108" s="61" t="s">
        <v>24</v>
      </c>
      <c r="E108" s="61">
        <v>404</v>
      </c>
      <c r="F108" s="105">
        <f t="shared" si="9"/>
        <v>444.40000000000003</v>
      </c>
      <c r="G108" s="61"/>
      <c r="H108" s="61"/>
      <c r="I108" s="61"/>
      <c r="J108" s="61"/>
      <c r="K108" s="61"/>
      <c r="N108"/>
      <c r="O108"/>
      <c r="P108"/>
    </row>
    <row r="109" spans="1:16" s="1" customFormat="1" x14ac:dyDescent="0.25">
      <c r="A109" s="103">
        <v>108</v>
      </c>
      <c r="B109" s="61">
        <v>1208</v>
      </c>
      <c r="C109" s="61">
        <v>12</v>
      </c>
      <c r="D109" s="61" t="s">
        <v>24</v>
      </c>
      <c r="E109" s="61">
        <v>405</v>
      </c>
      <c r="F109" s="105">
        <f t="shared" si="9"/>
        <v>445.50000000000006</v>
      </c>
      <c r="G109" s="61"/>
      <c r="H109" s="61"/>
      <c r="I109" s="61"/>
      <c r="J109" s="61"/>
      <c r="K109" s="61"/>
      <c r="N109"/>
      <c r="O109"/>
      <c r="P109"/>
    </row>
    <row r="110" spans="1:16" s="1" customFormat="1" x14ac:dyDescent="0.25">
      <c r="A110" s="103">
        <v>109</v>
      </c>
      <c r="B110" s="61">
        <v>1209</v>
      </c>
      <c r="C110" s="61">
        <v>12</v>
      </c>
      <c r="D110" s="61" t="s">
        <v>24</v>
      </c>
      <c r="E110" s="61">
        <v>405</v>
      </c>
      <c r="F110" s="105">
        <f t="shared" si="9"/>
        <v>445.50000000000006</v>
      </c>
      <c r="G110" s="61"/>
      <c r="H110" s="61"/>
      <c r="I110" s="61"/>
      <c r="J110" s="61"/>
      <c r="K110" s="61"/>
      <c r="N110"/>
      <c r="O110"/>
      <c r="P110"/>
    </row>
    <row r="111" spans="1:16" s="1" customFormat="1" x14ac:dyDescent="0.25">
      <c r="A111" s="103">
        <v>110</v>
      </c>
      <c r="B111" s="61">
        <v>1210</v>
      </c>
      <c r="C111" s="61">
        <v>12</v>
      </c>
      <c r="D111" s="61" t="s">
        <v>24</v>
      </c>
      <c r="E111" s="61">
        <v>404</v>
      </c>
      <c r="F111" s="105">
        <f t="shared" si="9"/>
        <v>444.40000000000003</v>
      </c>
      <c r="G111" s="61"/>
      <c r="H111" s="61"/>
      <c r="I111" s="61"/>
      <c r="J111" s="61"/>
      <c r="K111" s="61"/>
      <c r="N111"/>
      <c r="O111"/>
      <c r="P111"/>
    </row>
    <row r="112" spans="1:16" s="1" customFormat="1" x14ac:dyDescent="0.25">
      <c r="A112" s="103">
        <v>111</v>
      </c>
      <c r="B112" s="61">
        <v>1301</v>
      </c>
      <c r="C112" s="61">
        <v>13</v>
      </c>
      <c r="D112" s="61" t="s">
        <v>18</v>
      </c>
      <c r="E112" s="61">
        <v>612</v>
      </c>
      <c r="F112" s="105">
        <f t="shared" si="9"/>
        <v>673.2</v>
      </c>
      <c r="G112" s="61"/>
      <c r="H112" s="61"/>
      <c r="I112" s="61"/>
      <c r="J112" s="61"/>
      <c r="K112" s="61"/>
      <c r="N112"/>
      <c r="O112"/>
      <c r="P112"/>
    </row>
    <row r="113" spans="1:16" s="1" customFormat="1" x14ac:dyDescent="0.25">
      <c r="A113" s="103">
        <v>112</v>
      </c>
      <c r="B113" s="61">
        <v>1302</v>
      </c>
      <c r="C113" s="61">
        <v>13</v>
      </c>
      <c r="D113" s="61" t="s">
        <v>18</v>
      </c>
      <c r="E113" s="61">
        <v>612</v>
      </c>
      <c r="F113" s="105">
        <f t="shared" si="9"/>
        <v>673.2</v>
      </c>
      <c r="G113" s="61"/>
      <c r="H113" s="61"/>
      <c r="I113" s="61"/>
      <c r="J113" s="61"/>
      <c r="K113" s="61"/>
      <c r="N113"/>
      <c r="O113"/>
      <c r="P113"/>
    </row>
    <row r="114" spans="1:16" s="1" customFormat="1" x14ac:dyDescent="0.25">
      <c r="A114" s="103">
        <v>113</v>
      </c>
      <c r="B114" s="61">
        <v>1303</v>
      </c>
      <c r="C114" s="61">
        <v>13</v>
      </c>
      <c r="D114" s="61" t="s">
        <v>24</v>
      </c>
      <c r="E114" s="61">
        <v>404</v>
      </c>
      <c r="F114" s="105">
        <f t="shared" si="9"/>
        <v>444.40000000000003</v>
      </c>
      <c r="G114" s="61"/>
      <c r="H114" s="61"/>
      <c r="I114" s="61"/>
      <c r="J114" s="61"/>
      <c r="K114" s="61"/>
      <c r="N114"/>
      <c r="O114"/>
      <c r="P114"/>
    </row>
    <row r="115" spans="1:16" s="1" customFormat="1" x14ac:dyDescent="0.25">
      <c r="A115" s="103">
        <v>114</v>
      </c>
      <c r="B115" s="61">
        <v>1304</v>
      </c>
      <c r="C115" s="61">
        <v>13</v>
      </c>
      <c r="D115" s="61" t="s">
        <v>14</v>
      </c>
      <c r="E115" s="61">
        <v>829</v>
      </c>
      <c r="F115" s="105">
        <f t="shared" si="9"/>
        <v>911.90000000000009</v>
      </c>
      <c r="G115" s="61"/>
      <c r="H115" s="61"/>
      <c r="I115" s="61"/>
      <c r="J115" s="61"/>
      <c r="K115" s="61"/>
      <c r="N115"/>
      <c r="O115"/>
      <c r="P115"/>
    </row>
    <row r="116" spans="1:16" s="1" customFormat="1" x14ac:dyDescent="0.25">
      <c r="A116" s="103">
        <v>115</v>
      </c>
      <c r="B116" s="61">
        <v>1305</v>
      </c>
      <c r="C116" s="61">
        <v>13</v>
      </c>
      <c r="D116" s="61" t="s">
        <v>18</v>
      </c>
      <c r="E116" s="61">
        <v>643</v>
      </c>
      <c r="F116" s="105">
        <f t="shared" si="9"/>
        <v>707.30000000000007</v>
      </c>
      <c r="G116" s="61"/>
      <c r="H116" s="61"/>
      <c r="I116" s="61"/>
      <c r="J116" s="61"/>
      <c r="K116" s="61"/>
      <c r="N116"/>
      <c r="O116"/>
      <c r="P116"/>
    </row>
    <row r="117" spans="1:16" s="1" customFormat="1" x14ac:dyDescent="0.25">
      <c r="A117" s="103">
        <v>116</v>
      </c>
      <c r="B117" s="61">
        <v>1306</v>
      </c>
      <c r="C117" s="61">
        <v>13</v>
      </c>
      <c r="D117" s="61" t="s">
        <v>24</v>
      </c>
      <c r="E117" s="61">
        <v>404</v>
      </c>
      <c r="F117" s="105">
        <f t="shared" si="9"/>
        <v>444.40000000000003</v>
      </c>
      <c r="G117" s="61"/>
      <c r="H117" s="61"/>
      <c r="I117" s="61"/>
      <c r="J117" s="61"/>
      <c r="K117" s="61"/>
      <c r="N117"/>
      <c r="O117"/>
      <c r="P117"/>
    </row>
    <row r="118" spans="1:16" s="1" customFormat="1" x14ac:dyDescent="0.25">
      <c r="A118" s="103">
        <v>117</v>
      </c>
      <c r="B118" s="61">
        <v>1307</v>
      </c>
      <c r="C118" s="61">
        <v>13</v>
      </c>
      <c r="D118" s="61" t="s">
        <v>24</v>
      </c>
      <c r="E118" s="61">
        <v>404</v>
      </c>
      <c r="F118" s="105">
        <f t="shared" si="9"/>
        <v>444.40000000000003</v>
      </c>
      <c r="G118" s="61"/>
      <c r="H118" s="61"/>
      <c r="I118" s="61"/>
      <c r="J118" s="61"/>
      <c r="K118" s="61"/>
      <c r="N118"/>
      <c r="O118"/>
      <c r="P118"/>
    </row>
    <row r="119" spans="1:16" s="1" customFormat="1" x14ac:dyDescent="0.25">
      <c r="A119" s="103">
        <v>118</v>
      </c>
      <c r="B119" s="61">
        <v>1308</v>
      </c>
      <c r="C119" s="61">
        <v>13</v>
      </c>
      <c r="D119" s="61" t="s">
        <v>24</v>
      </c>
      <c r="E119" s="61">
        <v>405</v>
      </c>
      <c r="F119" s="105">
        <f t="shared" si="9"/>
        <v>445.50000000000006</v>
      </c>
      <c r="G119" s="61"/>
      <c r="H119" s="61"/>
      <c r="I119" s="61"/>
      <c r="J119" s="61"/>
      <c r="K119" s="61"/>
      <c r="N119"/>
      <c r="O119"/>
      <c r="P119"/>
    </row>
    <row r="120" spans="1:16" s="1" customFormat="1" x14ac:dyDescent="0.25">
      <c r="A120" s="103">
        <v>119</v>
      </c>
      <c r="B120" s="61">
        <v>1309</v>
      </c>
      <c r="C120" s="61">
        <v>13</v>
      </c>
      <c r="D120" s="61" t="s">
        <v>24</v>
      </c>
      <c r="E120" s="61">
        <v>405</v>
      </c>
      <c r="F120" s="105">
        <f t="shared" si="9"/>
        <v>445.50000000000006</v>
      </c>
      <c r="G120" s="61"/>
      <c r="H120" s="61"/>
      <c r="I120" s="61"/>
      <c r="J120" s="61"/>
      <c r="K120" s="61"/>
      <c r="N120"/>
      <c r="O120"/>
      <c r="P120"/>
    </row>
    <row r="121" spans="1:16" s="1" customFormat="1" x14ac:dyDescent="0.25">
      <c r="A121" s="103">
        <v>120</v>
      </c>
      <c r="B121" s="61">
        <v>1310</v>
      </c>
      <c r="C121" s="61">
        <v>13</v>
      </c>
      <c r="D121" s="61" t="s">
        <v>24</v>
      </c>
      <c r="E121" s="61">
        <v>404</v>
      </c>
      <c r="F121" s="105">
        <f t="shared" si="9"/>
        <v>444.40000000000003</v>
      </c>
      <c r="G121" s="61"/>
      <c r="H121" s="61"/>
      <c r="I121" s="61"/>
      <c r="J121" s="61"/>
      <c r="K121" s="61"/>
      <c r="N121"/>
      <c r="O121"/>
      <c r="P121"/>
    </row>
    <row r="122" spans="1:16" s="1" customFormat="1" x14ac:dyDescent="0.25">
      <c r="A122" s="103">
        <v>121</v>
      </c>
      <c r="B122" s="61">
        <v>1401</v>
      </c>
      <c r="C122" s="61">
        <v>14</v>
      </c>
      <c r="D122" s="61" t="s">
        <v>18</v>
      </c>
      <c r="E122" s="61">
        <v>612</v>
      </c>
      <c r="F122" s="105">
        <f t="shared" si="9"/>
        <v>673.2</v>
      </c>
      <c r="G122" s="61"/>
      <c r="H122" s="61"/>
      <c r="I122" s="61"/>
      <c r="J122" s="61"/>
      <c r="K122" s="61"/>
      <c r="N122"/>
      <c r="O122"/>
      <c r="P122"/>
    </row>
    <row r="123" spans="1:16" s="1" customFormat="1" x14ac:dyDescent="0.25">
      <c r="A123" s="103">
        <v>122</v>
      </c>
      <c r="B123" s="61">
        <v>1402</v>
      </c>
      <c r="C123" s="61">
        <v>14</v>
      </c>
      <c r="D123" s="61" t="s">
        <v>18</v>
      </c>
      <c r="E123" s="61">
        <v>612</v>
      </c>
      <c r="F123" s="105">
        <f t="shared" si="9"/>
        <v>673.2</v>
      </c>
      <c r="G123" s="61"/>
      <c r="H123" s="61"/>
      <c r="I123" s="61"/>
      <c r="J123" s="61"/>
      <c r="K123" s="61"/>
      <c r="N123"/>
      <c r="O123"/>
      <c r="P123"/>
    </row>
    <row r="124" spans="1:16" s="1" customFormat="1" x14ac:dyDescent="0.25">
      <c r="A124" s="103">
        <v>123</v>
      </c>
      <c r="B124" s="61">
        <v>1403</v>
      </c>
      <c r="C124" s="61">
        <v>14</v>
      </c>
      <c r="D124" s="61" t="s">
        <v>24</v>
      </c>
      <c r="E124" s="61">
        <v>404</v>
      </c>
      <c r="F124" s="105">
        <f t="shared" si="9"/>
        <v>444.40000000000003</v>
      </c>
      <c r="G124" s="61"/>
      <c r="H124" s="61"/>
      <c r="I124" s="61"/>
      <c r="J124" s="61"/>
      <c r="K124" s="61"/>
      <c r="N124"/>
      <c r="O124"/>
      <c r="P124"/>
    </row>
    <row r="125" spans="1:16" s="1" customFormat="1" x14ac:dyDescent="0.25">
      <c r="A125" s="103">
        <v>124</v>
      </c>
      <c r="B125" s="61">
        <v>1404</v>
      </c>
      <c r="C125" s="61">
        <v>14</v>
      </c>
      <c r="D125" s="61" t="s">
        <v>14</v>
      </c>
      <c r="E125" s="61">
        <v>829</v>
      </c>
      <c r="F125" s="105">
        <f t="shared" si="9"/>
        <v>911.90000000000009</v>
      </c>
      <c r="G125" s="61"/>
      <c r="H125" s="61"/>
      <c r="I125" s="61"/>
      <c r="J125" s="61"/>
      <c r="K125" s="61"/>
      <c r="N125"/>
      <c r="O125"/>
      <c r="P125"/>
    </row>
    <row r="126" spans="1:16" s="1" customFormat="1" x14ac:dyDescent="0.25">
      <c r="A126" s="103">
        <v>125</v>
      </c>
      <c r="B126" s="61">
        <v>1405</v>
      </c>
      <c r="C126" s="61">
        <v>14</v>
      </c>
      <c r="D126" s="61" t="s">
        <v>18</v>
      </c>
      <c r="E126" s="61">
        <v>643</v>
      </c>
      <c r="F126" s="105">
        <f t="shared" si="9"/>
        <v>707.30000000000007</v>
      </c>
      <c r="G126" s="61"/>
      <c r="H126" s="61"/>
      <c r="I126" s="61"/>
      <c r="J126" s="61"/>
      <c r="K126" s="61"/>
      <c r="N126"/>
      <c r="O126"/>
      <c r="P126"/>
    </row>
    <row r="127" spans="1:16" s="1" customFormat="1" x14ac:dyDescent="0.25">
      <c r="A127" s="103">
        <v>126</v>
      </c>
      <c r="B127" s="61">
        <v>1406</v>
      </c>
      <c r="C127" s="61">
        <v>14</v>
      </c>
      <c r="D127" s="61" t="s">
        <v>24</v>
      </c>
      <c r="E127" s="61">
        <v>404</v>
      </c>
      <c r="F127" s="105">
        <f t="shared" si="9"/>
        <v>444.40000000000003</v>
      </c>
      <c r="G127" s="61"/>
      <c r="H127" s="61"/>
      <c r="I127" s="61"/>
      <c r="J127" s="61"/>
      <c r="K127" s="61"/>
      <c r="N127"/>
      <c r="O127"/>
      <c r="P127"/>
    </row>
    <row r="128" spans="1:16" s="1" customFormat="1" x14ac:dyDescent="0.25">
      <c r="A128" s="103">
        <v>127</v>
      </c>
      <c r="B128" s="61">
        <v>1407</v>
      </c>
      <c r="C128" s="61">
        <v>14</v>
      </c>
      <c r="D128" s="61" t="s">
        <v>24</v>
      </c>
      <c r="E128" s="61">
        <v>404</v>
      </c>
      <c r="F128" s="105">
        <f t="shared" si="9"/>
        <v>444.40000000000003</v>
      </c>
      <c r="G128" s="61"/>
      <c r="H128" s="61"/>
      <c r="I128" s="61"/>
      <c r="J128" s="61"/>
      <c r="K128" s="61"/>
      <c r="N128"/>
      <c r="O128"/>
      <c r="P128"/>
    </row>
    <row r="129" spans="1:16" s="1" customFormat="1" x14ac:dyDescent="0.25">
      <c r="A129" s="103">
        <v>128</v>
      </c>
      <c r="B129" s="61">
        <v>1408</v>
      </c>
      <c r="C129" s="61">
        <v>14</v>
      </c>
      <c r="D129" s="61" t="s">
        <v>24</v>
      </c>
      <c r="E129" s="61">
        <v>405</v>
      </c>
      <c r="F129" s="105">
        <f t="shared" si="9"/>
        <v>445.50000000000006</v>
      </c>
      <c r="G129" s="61"/>
      <c r="H129" s="61"/>
      <c r="I129" s="61"/>
      <c r="J129" s="61"/>
      <c r="K129" s="61"/>
      <c r="N129"/>
      <c r="O129"/>
      <c r="P129"/>
    </row>
    <row r="130" spans="1:16" s="1" customFormat="1" x14ac:dyDescent="0.25">
      <c r="A130" s="103">
        <v>129</v>
      </c>
      <c r="B130" s="61">
        <v>1409</v>
      </c>
      <c r="C130" s="61">
        <v>14</v>
      </c>
      <c r="D130" s="61" t="s">
        <v>24</v>
      </c>
      <c r="E130" s="61">
        <v>405</v>
      </c>
      <c r="F130" s="105">
        <f t="shared" si="9"/>
        <v>445.50000000000006</v>
      </c>
      <c r="G130" s="61"/>
      <c r="H130" s="61"/>
      <c r="I130" s="61"/>
      <c r="J130" s="61"/>
      <c r="K130" s="61"/>
      <c r="N130"/>
      <c r="O130"/>
      <c r="P130"/>
    </row>
    <row r="131" spans="1:16" s="1" customFormat="1" x14ac:dyDescent="0.25">
      <c r="A131" s="103">
        <v>130</v>
      </c>
      <c r="B131" s="61">
        <v>1410</v>
      </c>
      <c r="C131" s="61">
        <v>14</v>
      </c>
      <c r="D131" s="61" t="s">
        <v>24</v>
      </c>
      <c r="E131" s="61">
        <v>404</v>
      </c>
      <c r="F131" s="105">
        <f t="shared" ref="F131:F194" si="10">E131*1.1</f>
        <v>444.40000000000003</v>
      </c>
      <c r="G131" s="61"/>
      <c r="H131" s="61"/>
      <c r="I131" s="61"/>
      <c r="J131" s="61"/>
      <c r="K131" s="61"/>
      <c r="N131"/>
      <c r="O131"/>
      <c r="P131"/>
    </row>
    <row r="132" spans="1:16" s="1" customFormat="1" x14ac:dyDescent="0.25">
      <c r="A132" s="103">
        <v>131</v>
      </c>
      <c r="B132" s="61">
        <v>1501</v>
      </c>
      <c r="C132" s="61">
        <v>15</v>
      </c>
      <c r="D132" s="61" t="s">
        <v>18</v>
      </c>
      <c r="E132" s="61">
        <v>612</v>
      </c>
      <c r="F132" s="105">
        <f t="shared" si="10"/>
        <v>673.2</v>
      </c>
      <c r="G132" s="61"/>
      <c r="H132" s="61"/>
      <c r="I132" s="61"/>
      <c r="J132" s="61"/>
      <c r="K132" s="61"/>
      <c r="N132"/>
      <c r="O132"/>
      <c r="P132"/>
    </row>
    <row r="133" spans="1:16" s="1" customFormat="1" x14ac:dyDescent="0.25">
      <c r="A133" s="103">
        <v>132</v>
      </c>
      <c r="B133" s="61">
        <v>1502</v>
      </c>
      <c r="C133" s="61">
        <v>15</v>
      </c>
      <c r="D133" s="61" t="s">
        <v>18</v>
      </c>
      <c r="E133" s="61">
        <v>612</v>
      </c>
      <c r="F133" s="105">
        <f t="shared" si="10"/>
        <v>673.2</v>
      </c>
      <c r="G133" s="61"/>
      <c r="H133" s="61"/>
      <c r="I133" s="61"/>
      <c r="J133" s="61"/>
      <c r="K133" s="61"/>
      <c r="N133"/>
      <c r="O133"/>
      <c r="P133"/>
    </row>
    <row r="134" spans="1:16" s="1" customFormat="1" x14ac:dyDescent="0.25">
      <c r="A134" s="103">
        <v>133</v>
      </c>
      <c r="B134" s="61">
        <v>1503</v>
      </c>
      <c r="C134" s="61">
        <v>15</v>
      </c>
      <c r="D134" s="61" t="s">
        <v>24</v>
      </c>
      <c r="E134" s="61">
        <v>404</v>
      </c>
      <c r="F134" s="105">
        <f t="shared" si="10"/>
        <v>444.40000000000003</v>
      </c>
      <c r="G134" s="61"/>
      <c r="H134" s="61"/>
      <c r="I134" s="61"/>
      <c r="J134" s="61"/>
      <c r="K134" s="61"/>
      <c r="N134"/>
      <c r="O134"/>
      <c r="P134"/>
    </row>
    <row r="135" spans="1:16" s="1" customFormat="1" x14ac:dyDescent="0.25">
      <c r="A135" s="103">
        <v>134</v>
      </c>
      <c r="B135" s="61">
        <v>1504</v>
      </c>
      <c r="C135" s="61">
        <v>15</v>
      </c>
      <c r="D135" s="61" t="s">
        <v>14</v>
      </c>
      <c r="E135" s="61">
        <v>829</v>
      </c>
      <c r="F135" s="105">
        <f t="shared" si="10"/>
        <v>911.90000000000009</v>
      </c>
      <c r="G135" s="61"/>
      <c r="H135" s="61"/>
      <c r="I135" s="61"/>
      <c r="J135" s="61"/>
      <c r="K135" s="61"/>
      <c r="N135"/>
      <c r="O135"/>
      <c r="P135"/>
    </row>
    <row r="136" spans="1:16" s="1" customFormat="1" x14ac:dyDescent="0.25">
      <c r="A136" s="103">
        <v>135</v>
      </c>
      <c r="B136" s="61">
        <v>1505</v>
      </c>
      <c r="C136" s="61">
        <v>15</v>
      </c>
      <c r="D136" s="61" t="s">
        <v>18</v>
      </c>
      <c r="E136" s="61">
        <v>643</v>
      </c>
      <c r="F136" s="105">
        <f t="shared" si="10"/>
        <v>707.30000000000007</v>
      </c>
      <c r="G136" s="61"/>
      <c r="H136" s="61"/>
      <c r="I136" s="61"/>
      <c r="J136" s="61"/>
      <c r="K136" s="61"/>
      <c r="N136"/>
      <c r="O136"/>
      <c r="P136"/>
    </row>
    <row r="137" spans="1:16" s="1" customFormat="1" x14ac:dyDescent="0.25">
      <c r="A137" s="103">
        <v>136</v>
      </c>
      <c r="B137" s="61">
        <v>1506</v>
      </c>
      <c r="C137" s="61">
        <v>15</v>
      </c>
      <c r="D137" s="61" t="s">
        <v>24</v>
      </c>
      <c r="E137" s="61">
        <v>404</v>
      </c>
      <c r="F137" s="105">
        <f t="shared" si="10"/>
        <v>444.40000000000003</v>
      </c>
      <c r="G137" s="61"/>
      <c r="H137" s="61"/>
      <c r="I137" s="61"/>
      <c r="J137" s="61"/>
      <c r="K137" s="61"/>
      <c r="N137"/>
      <c r="O137"/>
      <c r="P137"/>
    </row>
    <row r="138" spans="1:16" s="1" customFormat="1" x14ac:dyDescent="0.25">
      <c r="A138" s="103">
        <v>137</v>
      </c>
      <c r="B138" s="61">
        <v>1601</v>
      </c>
      <c r="C138" s="61">
        <v>16</v>
      </c>
      <c r="D138" s="61" t="s">
        <v>18</v>
      </c>
      <c r="E138" s="61">
        <v>612</v>
      </c>
      <c r="F138" s="105">
        <f t="shared" si="10"/>
        <v>673.2</v>
      </c>
      <c r="G138" s="61"/>
      <c r="H138" s="61"/>
      <c r="I138" s="61"/>
      <c r="J138" s="61"/>
      <c r="K138" s="61"/>
      <c r="N138"/>
      <c r="O138"/>
      <c r="P138"/>
    </row>
    <row r="139" spans="1:16" s="1" customFormat="1" x14ac:dyDescent="0.25">
      <c r="A139" s="103">
        <v>138</v>
      </c>
      <c r="B139" s="61">
        <v>1602</v>
      </c>
      <c r="C139" s="61">
        <v>16</v>
      </c>
      <c r="D139" s="61" t="s">
        <v>18</v>
      </c>
      <c r="E139" s="61">
        <v>612</v>
      </c>
      <c r="F139" s="105">
        <f t="shared" si="10"/>
        <v>673.2</v>
      </c>
      <c r="G139" s="61"/>
      <c r="H139" s="61"/>
      <c r="I139" s="61"/>
      <c r="J139" s="61"/>
      <c r="K139" s="61"/>
      <c r="N139"/>
      <c r="O139"/>
      <c r="P139"/>
    </row>
    <row r="140" spans="1:16" s="1" customFormat="1" x14ac:dyDescent="0.25">
      <c r="A140" s="103">
        <v>139</v>
      </c>
      <c r="B140" s="61">
        <v>1603</v>
      </c>
      <c r="C140" s="61">
        <v>16</v>
      </c>
      <c r="D140" s="61" t="s">
        <v>24</v>
      </c>
      <c r="E140" s="61">
        <v>404</v>
      </c>
      <c r="F140" s="105">
        <f t="shared" si="10"/>
        <v>444.40000000000003</v>
      </c>
      <c r="G140" s="61"/>
      <c r="H140" s="61"/>
      <c r="I140" s="61"/>
      <c r="J140" s="61"/>
      <c r="K140" s="61"/>
      <c r="N140"/>
      <c r="O140"/>
      <c r="P140"/>
    </row>
    <row r="141" spans="1:16" s="1" customFormat="1" x14ac:dyDescent="0.25">
      <c r="A141" s="103">
        <v>140</v>
      </c>
      <c r="B141" s="61">
        <v>1604</v>
      </c>
      <c r="C141" s="61">
        <v>16</v>
      </c>
      <c r="D141" s="61" t="s">
        <v>14</v>
      </c>
      <c r="E141" s="61">
        <v>829</v>
      </c>
      <c r="F141" s="105">
        <f t="shared" si="10"/>
        <v>911.90000000000009</v>
      </c>
      <c r="G141" s="61"/>
      <c r="H141" s="61"/>
      <c r="I141" s="61"/>
      <c r="J141" s="61"/>
      <c r="K141" s="61"/>
      <c r="N141"/>
      <c r="O141"/>
      <c r="P141"/>
    </row>
    <row r="142" spans="1:16" s="1" customFormat="1" x14ac:dyDescent="0.25">
      <c r="A142" s="103">
        <v>141</v>
      </c>
      <c r="B142" s="61">
        <v>1605</v>
      </c>
      <c r="C142" s="61">
        <v>16</v>
      </c>
      <c r="D142" s="61" t="s">
        <v>18</v>
      </c>
      <c r="E142" s="61">
        <v>643</v>
      </c>
      <c r="F142" s="105">
        <f t="shared" si="10"/>
        <v>707.30000000000007</v>
      </c>
      <c r="G142" s="61"/>
      <c r="H142" s="61"/>
      <c r="I142" s="61"/>
      <c r="J142" s="61"/>
      <c r="K142" s="61"/>
      <c r="N142"/>
      <c r="O142"/>
      <c r="P142"/>
    </row>
    <row r="143" spans="1:16" s="1" customFormat="1" x14ac:dyDescent="0.25">
      <c r="A143" s="103">
        <v>142</v>
      </c>
      <c r="B143" s="61">
        <v>1606</v>
      </c>
      <c r="C143" s="61">
        <v>16</v>
      </c>
      <c r="D143" s="61" t="s">
        <v>24</v>
      </c>
      <c r="E143" s="61">
        <v>404</v>
      </c>
      <c r="F143" s="105">
        <f t="shared" si="10"/>
        <v>444.40000000000003</v>
      </c>
      <c r="G143" s="61"/>
      <c r="H143" s="61"/>
      <c r="I143" s="61"/>
      <c r="J143" s="61"/>
      <c r="K143" s="61"/>
      <c r="N143"/>
      <c r="O143"/>
      <c r="P143"/>
    </row>
    <row r="144" spans="1:16" s="1" customFormat="1" x14ac:dyDescent="0.25">
      <c r="A144" s="103">
        <v>143</v>
      </c>
      <c r="B144" s="61">
        <v>1607</v>
      </c>
      <c r="C144" s="61">
        <v>16</v>
      </c>
      <c r="D144" s="61" t="s">
        <v>24</v>
      </c>
      <c r="E144" s="61">
        <v>404</v>
      </c>
      <c r="F144" s="105">
        <f t="shared" si="10"/>
        <v>444.40000000000003</v>
      </c>
      <c r="G144" s="61"/>
      <c r="H144" s="61"/>
      <c r="I144" s="61"/>
      <c r="J144" s="61"/>
      <c r="K144" s="61"/>
      <c r="N144"/>
      <c r="O144"/>
      <c r="P144"/>
    </row>
    <row r="145" spans="1:16" s="1" customFormat="1" x14ac:dyDescent="0.25">
      <c r="A145" s="103">
        <v>144</v>
      </c>
      <c r="B145" s="61">
        <v>1608</v>
      </c>
      <c r="C145" s="61">
        <v>16</v>
      </c>
      <c r="D145" s="61" t="s">
        <v>24</v>
      </c>
      <c r="E145" s="61">
        <v>405</v>
      </c>
      <c r="F145" s="105">
        <f t="shared" si="10"/>
        <v>445.50000000000006</v>
      </c>
      <c r="G145" s="61"/>
      <c r="H145" s="61"/>
      <c r="I145" s="61"/>
      <c r="J145" s="61"/>
      <c r="K145" s="61"/>
      <c r="N145"/>
      <c r="O145"/>
      <c r="P145"/>
    </row>
    <row r="146" spans="1:16" s="1" customFormat="1" x14ac:dyDescent="0.25">
      <c r="A146" s="103">
        <v>145</v>
      </c>
      <c r="B146" s="61">
        <v>1609</v>
      </c>
      <c r="C146" s="61">
        <v>16</v>
      </c>
      <c r="D146" s="61" t="s">
        <v>24</v>
      </c>
      <c r="E146" s="61">
        <v>405</v>
      </c>
      <c r="F146" s="105">
        <f t="shared" si="10"/>
        <v>445.50000000000006</v>
      </c>
      <c r="G146" s="61"/>
      <c r="H146" s="61"/>
      <c r="I146" s="61"/>
      <c r="J146" s="61"/>
      <c r="K146" s="61"/>
      <c r="N146"/>
      <c r="O146"/>
      <c r="P146"/>
    </row>
    <row r="147" spans="1:16" s="1" customFormat="1" x14ac:dyDescent="0.25">
      <c r="A147" s="103">
        <v>146</v>
      </c>
      <c r="B147" s="61">
        <v>1610</v>
      </c>
      <c r="C147" s="61">
        <v>16</v>
      </c>
      <c r="D147" s="61" t="s">
        <v>24</v>
      </c>
      <c r="E147" s="61">
        <v>404</v>
      </c>
      <c r="F147" s="105">
        <f t="shared" si="10"/>
        <v>444.40000000000003</v>
      </c>
      <c r="G147" s="61"/>
      <c r="H147" s="61"/>
      <c r="I147" s="61"/>
      <c r="J147" s="61"/>
      <c r="K147" s="61"/>
      <c r="N147"/>
      <c r="O147"/>
      <c r="P147"/>
    </row>
    <row r="148" spans="1:16" s="1" customFormat="1" x14ac:dyDescent="0.25">
      <c r="A148" s="103">
        <v>147</v>
      </c>
      <c r="B148" s="61">
        <v>1701</v>
      </c>
      <c r="C148" s="61">
        <v>17</v>
      </c>
      <c r="D148" s="61" t="s">
        <v>18</v>
      </c>
      <c r="E148" s="61">
        <v>612</v>
      </c>
      <c r="F148" s="105">
        <f t="shared" si="10"/>
        <v>673.2</v>
      </c>
      <c r="G148" s="61"/>
      <c r="H148" s="61"/>
      <c r="I148" s="61"/>
      <c r="J148" s="61"/>
      <c r="K148" s="61"/>
      <c r="N148"/>
      <c r="O148"/>
      <c r="P148"/>
    </row>
    <row r="149" spans="1:16" s="1" customFormat="1" x14ac:dyDescent="0.25">
      <c r="A149" s="103">
        <v>148</v>
      </c>
      <c r="B149" s="61">
        <v>1702</v>
      </c>
      <c r="C149" s="61">
        <v>17</v>
      </c>
      <c r="D149" s="61" t="s">
        <v>18</v>
      </c>
      <c r="E149" s="61">
        <v>612</v>
      </c>
      <c r="F149" s="105">
        <f t="shared" si="10"/>
        <v>673.2</v>
      </c>
      <c r="G149" s="61"/>
      <c r="H149" s="61"/>
      <c r="I149" s="61"/>
      <c r="J149" s="61"/>
      <c r="K149" s="61"/>
      <c r="N149"/>
      <c r="O149"/>
      <c r="P149"/>
    </row>
    <row r="150" spans="1:16" s="1" customFormat="1" x14ac:dyDescent="0.25">
      <c r="A150" s="103">
        <v>149</v>
      </c>
      <c r="B150" s="61">
        <v>1703</v>
      </c>
      <c r="C150" s="61">
        <v>17</v>
      </c>
      <c r="D150" s="61" t="s">
        <v>24</v>
      </c>
      <c r="E150" s="61">
        <v>404</v>
      </c>
      <c r="F150" s="105">
        <f t="shared" si="10"/>
        <v>444.40000000000003</v>
      </c>
      <c r="G150" s="61"/>
      <c r="H150" s="61"/>
      <c r="I150" s="61"/>
      <c r="J150" s="61"/>
      <c r="K150" s="61"/>
      <c r="N150"/>
      <c r="O150"/>
      <c r="P150"/>
    </row>
    <row r="151" spans="1:16" s="1" customFormat="1" x14ac:dyDescent="0.25">
      <c r="A151" s="103">
        <v>150</v>
      </c>
      <c r="B151" s="61">
        <v>1704</v>
      </c>
      <c r="C151" s="61">
        <v>17</v>
      </c>
      <c r="D151" s="61" t="s">
        <v>14</v>
      </c>
      <c r="E151" s="61">
        <v>829</v>
      </c>
      <c r="F151" s="105">
        <f t="shared" si="10"/>
        <v>911.90000000000009</v>
      </c>
      <c r="G151" s="61"/>
      <c r="H151" s="61"/>
      <c r="I151" s="61"/>
      <c r="J151" s="61"/>
      <c r="K151" s="61"/>
      <c r="N151"/>
      <c r="O151"/>
      <c r="P151"/>
    </row>
    <row r="152" spans="1:16" s="1" customFormat="1" x14ac:dyDescent="0.25">
      <c r="A152" s="103">
        <v>151</v>
      </c>
      <c r="B152" s="61">
        <v>1705</v>
      </c>
      <c r="C152" s="61">
        <v>17</v>
      </c>
      <c r="D152" s="61" t="s">
        <v>18</v>
      </c>
      <c r="E152" s="61">
        <v>643</v>
      </c>
      <c r="F152" s="105">
        <f t="shared" si="10"/>
        <v>707.30000000000007</v>
      </c>
      <c r="G152" s="61"/>
      <c r="H152" s="61"/>
      <c r="I152" s="61"/>
      <c r="J152" s="61"/>
      <c r="K152" s="61"/>
      <c r="N152"/>
      <c r="O152"/>
      <c r="P152"/>
    </row>
    <row r="153" spans="1:16" s="1" customFormat="1" x14ac:dyDescent="0.25">
      <c r="A153" s="103">
        <v>152</v>
      </c>
      <c r="B153" s="61">
        <v>1706</v>
      </c>
      <c r="C153" s="61">
        <v>17</v>
      </c>
      <c r="D153" s="61" t="s">
        <v>24</v>
      </c>
      <c r="E153" s="61">
        <v>404</v>
      </c>
      <c r="F153" s="105">
        <f t="shared" si="10"/>
        <v>444.40000000000003</v>
      </c>
      <c r="G153" s="61"/>
      <c r="H153" s="61"/>
      <c r="I153" s="61"/>
      <c r="J153" s="61"/>
      <c r="K153" s="61"/>
      <c r="N153"/>
      <c r="O153"/>
      <c r="P153"/>
    </row>
    <row r="154" spans="1:16" s="1" customFormat="1" x14ac:dyDescent="0.25">
      <c r="A154" s="103">
        <v>153</v>
      </c>
      <c r="B154" s="61">
        <v>1707</v>
      </c>
      <c r="C154" s="61">
        <v>17</v>
      </c>
      <c r="D154" s="61" t="s">
        <v>24</v>
      </c>
      <c r="E154" s="61">
        <v>404</v>
      </c>
      <c r="F154" s="105">
        <f t="shared" si="10"/>
        <v>444.40000000000003</v>
      </c>
      <c r="G154" s="61"/>
      <c r="H154" s="61"/>
      <c r="I154" s="61"/>
      <c r="J154" s="61"/>
      <c r="K154" s="61"/>
      <c r="N154"/>
      <c r="O154"/>
      <c r="P154"/>
    </row>
    <row r="155" spans="1:16" s="1" customFormat="1" x14ac:dyDescent="0.25">
      <c r="A155" s="103">
        <v>154</v>
      </c>
      <c r="B155" s="61">
        <v>1708</v>
      </c>
      <c r="C155" s="61">
        <v>17</v>
      </c>
      <c r="D155" s="61" t="s">
        <v>24</v>
      </c>
      <c r="E155" s="61">
        <v>405</v>
      </c>
      <c r="F155" s="105">
        <f t="shared" si="10"/>
        <v>445.50000000000006</v>
      </c>
      <c r="G155" s="61"/>
      <c r="H155" s="61"/>
      <c r="I155" s="61"/>
      <c r="J155" s="61"/>
      <c r="K155" s="61"/>
      <c r="N155"/>
      <c r="O155"/>
      <c r="P155"/>
    </row>
    <row r="156" spans="1:16" s="1" customFormat="1" x14ac:dyDescent="0.25">
      <c r="A156" s="103">
        <v>155</v>
      </c>
      <c r="B156" s="61">
        <v>1709</v>
      </c>
      <c r="C156" s="61">
        <v>17</v>
      </c>
      <c r="D156" s="61" t="s">
        <v>24</v>
      </c>
      <c r="E156" s="61">
        <v>405</v>
      </c>
      <c r="F156" s="105">
        <f t="shared" si="10"/>
        <v>445.50000000000006</v>
      </c>
      <c r="G156" s="61"/>
      <c r="H156" s="61"/>
      <c r="I156" s="61"/>
      <c r="J156" s="61"/>
      <c r="K156" s="61"/>
      <c r="N156"/>
      <c r="O156"/>
      <c r="P156"/>
    </row>
    <row r="157" spans="1:16" s="1" customFormat="1" x14ac:dyDescent="0.25">
      <c r="A157" s="103">
        <v>156</v>
      </c>
      <c r="B157" s="61">
        <v>1710</v>
      </c>
      <c r="C157" s="61">
        <v>17</v>
      </c>
      <c r="D157" s="61" t="s">
        <v>24</v>
      </c>
      <c r="E157" s="61">
        <v>404</v>
      </c>
      <c r="F157" s="105">
        <f t="shared" si="10"/>
        <v>444.40000000000003</v>
      </c>
      <c r="G157" s="61"/>
      <c r="H157" s="61"/>
      <c r="I157" s="61"/>
      <c r="J157" s="61"/>
      <c r="K157" s="61"/>
      <c r="N157"/>
      <c r="O157"/>
      <c r="P157"/>
    </row>
    <row r="158" spans="1:16" s="1" customFormat="1" x14ac:dyDescent="0.25">
      <c r="A158" s="103">
        <v>157</v>
      </c>
      <c r="B158" s="61">
        <v>1801</v>
      </c>
      <c r="C158" s="61">
        <v>18</v>
      </c>
      <c r="D158" s="61" t="s">
        <v>18</v>
      </c>
      <c r="E158" s="61">
        <v>612</v>
      </c>
      <c r="F158" s="105">
        <f t="shared" si="10"/>
        <v>673.2</v>
      </c>
      <c r="G158" s="61"/>
      <c r="H158" s="61"/>
      <c r="I158" s="61"/>
      <c r="J158" s="61"/>
      <c r="K158" s="61"/>
      <c r="N158"/>
      <c r="O158"/>
      <c r="P158"/>
    </row>
    <row r="159" spans="1:16" s="1" customFormat="1" x14ac:dyDescent="0.25">
      <c r="A159" s="103">
        <v>158</v>
      </c>
      <c r="B159" s="61">
        <v>1802</v>
      </c>
      <c r="C159" s="61">
        <v>18</v>
      </c>
      <c r="D159" s="61" t="s">
        <v>18</v>
      </c>
      <c r="E159" s="61">
        <v>612</v>
      </c>
      <c r="F159" s="105">
        <f t="shared" si="10"/>
        <v>673.2</v>
      </c>
      <c r="G159" s="61"/>
      <c r="H159" s="61"/>
      <c r="I159" s="61"/>
      <c r="J159" s="61"/>
      <c r="K159" s="61"/>
      <c r="N159"/>
      <c r="O159"/>
      <c r="P159"/>
    </row>
    <row r="160" spans="1:16" s="1" customFormat="1" x14ac:dyDescent="0.25">
      <c r="A160" s="103">
        <v>159</v>
      </c>
      <c r="B160" s="61">
        <v>1803</v>
      </c>
      <c r="C160" s="61">
        <v>18</v>
      </c>
      <c r="D160" s="61" t="s">
        <v>24</v>
      </c>
      <c r="E160" s="61">
        <v>404</v>
      </c>
      <c r="F160" s="105">
        <f t="shared" si="10"/>
        <v>444.40000000000003</v>
      </c>
      <c r="G160" s="61"/>
      <c r="H160" s="61"/>
      <c r="I160" s="61"/>
      <c r="J160" s="61"/>
      <c r="K160" s="61"/>
      <c r="N160"/>
      <c r="O160"/>
      <c r="P160"/>
    </row>
    <row r="161" spans="1:16" s="1" customFormat="1" x14ac:dyDescent="0.25">
      <c r="A161" s="103">
        <v>160</v>
      </c>
      <c r="B161" s="61">
        <v>1804</v>
      </c>
      <c r="C161" s="61">
        <v>18</v>
      </c>
      <c r="D161" s="61" t="s">
        <v>14</v>
      </c>
      <c r="E161" s="61">
        <v>829</v>
      </c>
      <c r="F161" s="105">
        <f t="shared" si="10"/>
        <v>911.90000000000009</v>
      </c>
      <c r="G161" s="61"/>
      <c r="H161" s="61"/>
      <c r="I161" s="61"/>
      <c r="J161" s="61"/>
      <c r="K161" s="61"/>
      <c r="N161"/>
      <c r="O161"/>
      <c r="P161"/>
    </row>
    <row r="162" spans="1:16" s="1" customFormat="1" x14ac:dyDescent="0.25">
      <c r="A162" s="103">
        <v>161</v>
      </c>
      <c r="B162" s="61">
        <v>1805</v>
      </c>
      <c r="C162" s="61">
        <v>18</v>
      </c>
      <c r="D162" s="61" t="s">
        <v>18</v>
      </c>
      <c r="E162" s="61">
        <v>643</v>
      </c>
      <c r="F162" s="105">
        <f t="shared" si="10"/>
        <v>707.30000000000007</v>
      </c>
      <c r="G162" s="61"/>
      <c r="H162" s="61"/>
      <c r="I162" s="61"/>
      <c r="J162" s="61"/>
      <c r="K162" s="61"/>
      <c r="N162"/>
      <c r="O162"/>
      <c r="P162"/>
    </row>
    <row r="163" spans="1:16" s="1" customFormat="1" x14ac:dyDescent="0.25">
      <c r="A163" s="103">
        <v>162</v>
      </c>
      <c r="B163" s="61">
        <v>1806</v>
      </c>
      <c r="C163" s="61">
        <v>18</v>
      </c>
      <c r="D163" s="61" t="s">
        <v>24</v>
      </c>
      <c r="E163" s="61">
        <v>404</v>
      </c>
      <c r="F163" s="105">
        <f t="shared" si="10"/>
        <v>444.40000000000003</v>
      </c>
      <c r="G163" s="61"/>
      <c r="H163" s="61"/>
      <c r="I163" s="61"/>
      <c r="J163" s="61"/>
      <c r="K163" s="61"/>
      <c r="N163"/>
      <c r="O163"/>
      <c r="P163"/>
    </row>
    <row r="164" spans="1:16" s="1" customFormat="1" x14ac:dyDescent="0.25">
      <c r="A164" s="103">
        <v>163</v>
      </c>
      <c r="B164" s="61">
        <v>1807</v>
      </c>
      <c r="C164" s="61">
        <v>18</v>
      </c>
      <c r="D164" s="61" t="s">
        <v>24</v>
      </c>
      <c r="E164" s="61">
        <v>404</v>
      </c>
      <c r="F164" s="105">
        <f t="shared" si="10"/>
        <v>444.40000000000003</v>
      </c>
      <c r="G164" s="61"/>
      <c r="H164" s="61"/>
      <c r="I164" s="61"/>
      <c r="J164" s="61"/>
      <c r="K164" s="61"/>
      <c r="N164"/>
      <c r="O164"/>
      <c r="P164"/>
    </row>
    <row r="165" spans="1:16" s="1" customFormat="1" x14ac:dyDescent="0.25">
      <c r="A165" s="103">
        <v>164</v>
      </c>
      <c r="B165" s="61">
        <v>1808</v>
      </c>
      <c r="C165" s="61">
        <v>18</v>
      </c>
      <c r="D165" s="61" t="s">
        <v>24</v>
      </c>
      <c r="E165" s="61">
        <v>405</v>
      </c>
      <c r="F165" s="105">
        <f t="shared" si="10"/>
        <v>445.50000000000006</v>
      </c>
      <c r="G165" s="61"/>
      <c r="H165" s="61"/>
      <c r="I165" s="61"/>
      <c r="J165" s="61"/>
      <c r="K165" s="61"/>
      <c r="N165"/>
      <c r="O165"/>
      <c r="P165"/>
    </row>
    <row r="166" spans="1:16" s="1" customFormat="1" x14ac:dyDescent="0.25">
      <c r="A166" s="103">
        <v>165</v>
      </c>
      <c r="B166" s="61">
        <v>1809</v>
      </c>
      <c r="C166" s="61">
        <v>18</v>
      </c>
      <c r="D166" s="61" t="s">
        <v>24</v>
      </c>
      <c r="E166" s="61">
        <v>405</v>
      </c>
      <c r="F166" s="105">
        <f t="shared" si="10"/>
        <v>445.50000000000006</v>
      </c>
      <c r="G166" s="61"/>
      <c r="H166" s="61"/>
      <c r="I166" s="61"/>
      <c r="J166" s="61"/>
      <c r="K166" s="61"/>
      <c r="N166"/>
      <c r="O166"/>
      <c r="P166"/>
    </row>
    <row r="167" spans="1:16" s="1" customFormat="1" x14ac:dyDescent="0.25">
      <c r="A167" s="103">
        <v>166</v>
      </c>
      <c r="B167" s="61">
        <v>1810</v>
      </c>
      <c r="C167" s="61">
        <v>18</v>
      </c>
      <c r="D167" s="61" t="s">
        <v>24</v>
      </c>
      <c r="E167" s="61">
        <v>404</v>
      </c>
      <c r="F167" s="105">
        <f t="shared" si="10"/>
        <v>444.40000000000003</v>
      </c>
      <c r="G167" s="61"/>
      <c r="H167" s="61"/>
      <c r="I167" s="61"/>
      <c r="J167" s="61"/>
      <c r="K167" s="61"/>
      <c r="N167"/>
      <c r="O167"/>
      <c r="P167"/>
    </row>
    <row r="168" spans="1:16" s="1" customFormat="1" x14ac:dyDescent="0.25">
      <c r="A168" s="103">
        <v>167</v>
      </c>
      <c r="B168" s="61">
        <v>1901</v>
      </c>
      <c r="C168" s="61">
        <v>19</v>
      </c>
      <c r="D168" s="61" t="s">
        <v>18</v>
      </c>
      <c r="E168" s="61">
        <v>612</v>
      </c>
      <c r="F168" s="105">
        <f t="shared" si="10"/>
        <v>673.2</v>
      </c>
      <c r="G168" s="61"/>
      <c r="H168" s="61"/>
      <c r="I168" s="61"/>
      <c r="J168" s="61"/>
      <c r="K168" s="61"/>
      <c r="N168"/>
      <c r="O168"/>
      <c r="P168"/>
    </row>
    <row r="169" spans="1:16" s="1" customFormat="1" x14ac:dyDescent="0.25">
      <c r="A169" s="103">
        <v>168</v>
      </c>
      <c r="B169" s="61">
        <v>1902</v>
      </c>
      <c r="C169" s="61">
        <v>19</v>
      </c>
      <c r="D169" s="61" t="s">
        <v>18</v>
      </c>
      <c r="E169" s="61">
        <v>612</v>
      </c>
      <c r="F169" s="105">
        <f t="shared" si="10"/>
        <v>673.2</v>
      </c>
      <c r="G169" s="61"/>
      <c r="H169" s="61"/>
      <c r="I169" s="61"/>
      <c r="J169" s="61"/>
      <c r="K169" s="61"/>
      <c r="N169"/>
      <c r="O169"/>
      <c r="P169"/>
    </row>
    <row r="170" spans="1:16" s="1" customFormat="1" x14ac:dyDescent="0.25">
      <c r="A170" s="103">
        <v>169</v>
      </c>
      <c r="B170" s="61">
        <v>1903</v>
      </c>
      <c r="C170" s="61">
        <v>19</v>
      </c>
      <c r="D170" s="61" t="s">
        <v>24</v>
      </c>
      <c r="E170" s="61">
        <v>404</v>
      </c>
      <c r="F170" s="105">
        <f t="shared" si="10"/>
        <v>444.40000000000003</v>
      </c>
      <c r="G170" s="61"/>
      <c r="H170" s="61"/>
      <c r="I170" s="61"/>
      <c r="J170" s="61"/>
      <c r="K170" s="61"/>
      <c r="N170"/>
      <c r="O170"/>
      <c r="P170"/>
    </row>
    <row r="171" spans="1:16" s="1" customFormat="1" x14ac:dyDescent="0.25">
      <c r="A171" s="103">
        <v>170</v>
      </c>
      <c r="B171" s="61">
        <v>1904</v>
      </c>
      <c r="C171" s="61">
        <v>19</v>
      </c>
      <c r="D171" s="61" t="s">
        <v>14</v>
      </c>
      <c r="E171" s="61">
        <v>829</v>
      </c>
      <c r="F171" s="105">
        <f t="shared" si="10"/>
        <v>911.90000000000009</v>
      </c>
      <c r="G171" s="61"/>
      <c r="H171" s="61"/>
      <c r="I171" s="61"/>
      <c r="J171" s="61"/>
      <c r="K171" s="61"/>
      <c r="N171"/>
      <c r="O171"/>
      <c r="P171"/>
    </row>
    <row r="172" spans="1:16" s="1" customFormat="1" x14ac:dyDescent="0.25">
      <c r="A172" s="103">
        <v>171</v>
      </c>
      <c r="B172" s="61">
        <v>1905</v>
      </c>
      <c r="C172" s="61">
        <v>19</v>
      </c>
      <c r="D172" s="61" t="s">
        <v>18</v>
      </c>
      <c r="E172" s="61">
        <v>643</v>
      </c>
      <c r="F172" s="105">
        <f t="shared" si="10"/>
        <v>707.30000000000007</v>
      </c>
      <c r="G172" s="61"/>
      <c r="H172" s="61"/>
      <c r="I172" s="61"/>
      <c r="J172" s="61"/>
      <c r="K172" s="61"/>
      <c r="N172"/>
      <c r="O172"/>
      <c r="P172"/>
    </row>
    <row r="173" spans="1:16" s="1" customFormat="1" x14ac:dyDescent="0.25">
      <c r="A173" s="103">
        <v>172</v>
      </c>
      <c r="B173" s="61">
        <v>1906</v>
      </c>
      <c r="C173" s="61">
        <v>19</v>
      </c>
      <c r="D173" s="61" t="s">
        <v>24</v>
      </c>
      <c r="E173" s="61">
        <v>404</v>
      </c>
      <c r="F173" s="105">
        <f t="shared" si="10"/>
        <v>444.40000000000003</v>
      </c>
      <c r="G173" s="61"/>
      <c r="H173" s="61"/>
      <c r="I173" s="61"/>
      <c r="J173" s="61"/>
      <c r="K173" s="61"/>
      <c r="N173"/>
      <c r="O173"/>
      <c r="P173"/>
    </row>
    <row r="174" spans="1:16" s="1" customFormat="1" x14ac:dyDescent="0.25">
      <c r="A174" s="103">
        <v>173</v>
      </c>
      <c r="B174" s="61">
        <v>1907</v>
      </c>
      <c r="C174" s="61">
        <v>19</v>
      </c>
      <c r="D174" s="61" t="s">
        <v>24</v>
      </c>
      <c r="E174" s="61">
        <v>404</v>
      </c>
      <c r="F174" s="105">
        <f t="shared" si="10"/>
        <v>444.40000000000003</v>
      </c>
      <c r="G174" s="61"/>
      <c r="H174" s="61"/>
      <c r="I174" s="61"/>
      <c r="J174" s="61"/>
      <c r="K174" s="61"/>
      <c r="N174"/>
      <c r="O174"/>
      <c r="P174"/>
    </row>
    <row r="175" spans="1:16" s="1" customFormat="1" x14ac:dyDescent="0.25">
      <c r="A175" s="103">
        <v>174</v>
      </c>
      <c r="B175" s="61">
        <v>1908</v>
      </c>
      <c r="C175" s="61">
        <v>19</v>
      </c>
      <c r="D175" s="61" t="s">
        <v>24</v>
      </c>
      <c r="E175" s="61">
        <v>405</v>
      </c>
      <c r="F175" s="105">
        <f t="shared" si="10"/>
        <v>445.50000000000006</v>
      </c>
      <c r="G175" s="61"/>
      <c r="H175" s="61"/>
      <c r="I175" s="61"/>
      <c r="J175" s="61"/>
      <c r="K175" s="61"/>
      <c r="N175"/>
      <c r="O175"/>
      <c r="P175"/>
    </row>
    <row r="176" spans="1:16" s="1" customFormat="1" x14ac:dyDescent="0.25">
      <c r="A176" s="103">
        <v>175</v>
      </c>
      <c r="B176" s="61">
        <v>1909</v>
      </c>
      <c r="C176" s="61">
        <v>19</v>
      </c>
      <c r="D176" s="61" t="s">
        <v>24</v>
      </c>
      <c r="E176" s="61">
        <v>405</v>
      </c>
      <c r="F176" s="105">
        <f t="shared" si="10"/>
        <v>445.50000000000006</v>
      </c>
      <c r="G176" s="61"/>
      <c r="H176" s="61"/>
      <c r="I176" s="61"/>
      <c r="J176" s="61"/>
      <c r="K176" s="61"/>
      <c r="N176"/>
      <c r="O176"/>
      <c r="P176"/>
    </row>
    <row r="177" spans="1:16" s="1" customFormat="1" x14ac:dyDescent="0.25">
      <c r="A177" s="103">
        <v>176</v>
      </c>
      <c r="B177" s="61">
        <v>1910</v>
      </c>
      <c r="C177" s="61">
        <v>19</v>
      </c>
      <c r="D177" s="61" t="s">
        <v>24</v>
      </c>
      <c r="E177" s="61">
        <v>404</v>
      </c>
      <c r="F177" s="105">
        <f t="shared" si="10"/>
        <v>444.40000000000003</v>
      </c>
      <c r="G177" s="61"/>
      <c r="H177" s="61"/>
      <c r="I177" s="61"/>
      <c r="J177" s="61"/>
      <c r="K177" s="61"/>
      <c r="N177"/>
      <c r="O177"/>
      <c r="P177"/>
    </row>
    <row r="178" spans="1:16" s="1" customFormat="1" x14ac:dyDescent="0.25">
      <c r="A178" s="103">
        <v>177</v>
      </c>
      <c r="B178" s="61">
        <v>2001</v>
      </c>
      <c r="C178" s="61">
        <v>20</v>
      </c>
      <c r="D178" s="61" t="s">
        <v>18</v>
      </c>
      <c r="E178" s="61">
        <v>612</v>
      </c>
      <c r="F178" s="105">
        <f t="shared" si="10"/>
        <v>673.2</v>
      </c>
      <c r="G178" s="61"/>
      <c r="H178" s="61"/>
      <c r="I178" s="61"/>
      <c r="J178" s="61"/>
      <c r="K178" s="61"/>
      <c r="N178"/>
      <c r="O178"/>
      <c r="P178"/>
    </row>
    <row r="179" spans="1:16" s="1" customFormat="1" x14ac:dyDescent="0.25">
      <c r="A179" s="103">
        <v>178</v>
      </c>
      <c r="B179" s="61">
        <v>2002</v>
      </c>
      <c r="C179" s="61">
        <v>20</v>
      </c>
      <c r="D179" s="61" t="s">
        <v>18</v>
      </c>
      <c r="E179" s="61">
        <v>612</v>
      </c>
      <c r="F179" s="105">
        <f t="shared" si="10"/>
        <v>673.2</v>
      </c>
      <c r="G179" s="61"/>
      <c r="H179" s="61"/>
      <c r="I179" s="61"/>
      <c r="J179" s="61"/>
      <c r="K179" s="61"/>
      <c r="N179"/>
      <c r="O179"/>
      <c r="P179"/>
    </row>
    <row r="180" spans="1:16" s="1" customFormat="1" x14ac:dyDescent="0.25">
      <c r="A180" s="103">
        <v>179</v>
      </c>
      <c r="B180" s="61">
        <v>2003</v>
      </c>
      <c r="C180" s="61">
        <v>20</v>
      </c>
      <c r="D180" s="61" t="s">
        <v>24</v>
      </c>
      <c r="E180" s="61">
        <v>404</v>
      </c>
      <c r="F180" s="105">
        <f t="shared" si="10"/>
        <v>444.40000000000003</v>
      </c>
      <c r="G180" s="61"/>
      <c r="H180" s="61"/>
      <c r="I180" s="61"/>
      <c r="J180" s="61"/>
      <c r="K180" s="61"/>
      <c r="N180"/>
      <c r="O180"/>
      <c r="P180"/>
    </row>
    <row r="181" spans="1:16" s="1" customFormat="1" x14ac:dyDescent="0.25">
      <c r="A181" s="103">
        <v>180</v>
      </c>
      <c r="B181" s="61">
        <v>2004</v>
      </c>
      <c r="C181" s="61">
        <v>20</v>
      </c>
      <c r="D181" s="61" t="s">
        <v>14</v>
      </c>
      <c r="E181" s="61">
        <v>829</v>
      </c>
      <c r="F181" s="105">
        <f t="shared" si="10"/>
        <v>911.90000000000009</v>
      </c>
      <c r="G181" s="61"/>
      <c r="H181" s="61"/>
      <c r="I181" s="61"/>
      <c r="J181" s="61"/>
      <c r="K181" s="61"/>
      <c r="N181"/>
      <c r="O181"/>
      <c r="P181"/>
    </row>
    <row r="182" spans="1:16" s="1" customFormat="1" x14ac:dyDescent="0.25">
      <c r="A182" s="103">
        <v>181</v>
      </c>
      <c r="B182" s="61">
        <v>2005</v>
      </c>
      <c r="C182" s="61">
        <v>20</v>
      </c>
      <c r="D182" s="61" t="s">
        <v>18</v>
      </c>
      <c r="E182" s="61">
        <v>643</v>
      </c>
      <c r="F182" s="105">
        <f t="shared" si="10"/>
        <v>707.30000000000007</v>
      </c>
      <c r="G182" s="61"/>
      <c r="H182" s="61"/>
      <c r="I182" s="61"/>
      <c r="J182" s="61"/>
      <c r="K182" s="61"/>
      <c r="N182"/>
      <c r="O182"/>
      <c r="P182"/>
    </row>
    <row r="183" spans="1:16" s="1" customFormat="1" x14ac:dyDescent="0.25">
      <c r="A183" s="103">
        <v>182</v>
      </c>
      <c r="B183" s="61">
        <v>2006</v>
      </c>
      <c r="C183" s="61">
        <v>20</v>
      </c>
      <c r="D183" s="61" t="s">
        <v>24</v>
      </c>
      <c r="E183" s="61">
        <v>404</v>
      </c>
      <c r="F183" s="105">
        <f t="shared" si="10"/>
        <v>444.40000000000003</v>
      </c>
      <c r="G183" s="61"/>
      <c r="H183" s="61"/>
      <c r="I183" s="61"/>
      <c r="J183" s="61"/>
      <c r="K183" s="61"/>
      <c r="N183"/>
      <c r="O183"/>
      <c r="P183"/>
    </row>
    <row r="184" spans="1:16" s="1" customFormat="1" x14ac:dyDescent="0.25">
      <c r="A184" s="103">
        <v>183</v>
      </c>
      <c r="B184" s="61">
        <v>2007</v>
      </c>
      <c r="C184" s="61">
        <v>20</v>
      </c>
      <c r="D184" s="61" t="s">
        <v>24</v>
      </c>
      <c r="E184" s="61">
        <v>404</v>
      </c>
      <c r="F184" s="105">
        <f t="shared" si="10"/>
        <v>444.40000000000003</v>
      </c>
      <c r="G184" s="61"/>
      <c r="H184" s="61"/>
      <c r="I184" s="61"/>
      <c r="J184" s="61"/>
      <c r="K184" s="61"/>
      <c r="N184"/>
      <c r="O184"/>
      <c r="P184"/>
    </row>
    <row r="185" spans="1:16" s="1" customFormat="1" x14ac:dyDescent="0.25">
      <c r="A185" s="103">
        <v>184</v>
      </c>
      <c r="B185" s="61">
        <v>2008</v>
      </c>
      <c r="C185" s="61">
        <v>20</v>
      </c>
      <c r="D185" s="61" t="s">
        <v>24</v>
      </c>
      <c r="E185" s="61">
        <v>405</v>
      </c>
      <c r="F185" s="105">
        <f t="shared" si="10"/>
        <v>445.50000000000006</v>
      </c>
      <c r="G185" s="61"/>
      <c r="H185" s="61"/>
      <c r="I185" s="61"/>
      <c r="J185" s="61"/>
      <c r="K185" s="61"/>
      <c r="N185"/>
      <c r="O185"/>
      <c r="P185"/>
    </row>
    <row r="186" spans="1:16" s="1" customFormat="1" x14ac:dyDescent="0.25">
      <c r="A186" s="103">
        <v>185</v>
      </c>
      <c r="B186" s="61">
        <v>2009</v>
      </c>
      <c r="C186" s="61">
        <v>20</v>
      </c>
      <c r="D186" s="61" t="s">
        <v>24</v>
      </c>
      <c r="E186" s="61">
        <v>405</v>
      </c>
      <c r="F186" s="105">
        <f t="shared" si="10"/>
        <v>445.50000000000006</v>
      </c>
      <c r="G186" s="61"/>
      <c r="H186" s="61"/>
      <c r="I186" s="61"/>
      <c r="J186" s="61"/>
      <c r="K186" s="61"/>
      <c r="N186"/>
      <c r="O186"/>
      <c r="P186"/>
    </row>
    <row r="187" spans="1:16" s="1" customFormat="1" x14ac:dyDescent="0.25">
      <c r="A187" s="103">
        <v>186</v>
      </c>
      <c r="B187" s="61">
        <v>2010</v>
      </c>
      <c r="C187" s="61">
        <v>20</v>
      </c>
      <c r="D187" s="61" t="s">
        <v>24</v>
      </c>
      <c r="E187" s="61">
        <v>404</v>
      </c>
      <c r="F187" s="105">
        <f t="shared" si="10"/>
        <v>444.40000000000003</v>
      </c>
      <c r="G187" s="61"/>
      <c r="H187" s="61"/>
      <c r="I187" s="61"/>
      <c r="J187" s="61"/>
      <c r="K187" s="61"/>
      <c r="N187"/>
      <c r="O187"/>
      <c r="P187"/>
    </row>
    <row r="188" spans="1:16" s="1" customFormat="1" x14ac:dyDescent="0.25">
      <c r="A188" s="103">
        <v>187</v>
      </c>
      <c r="B188" s="61">
        <v>2101</v>
      </c>
      <c r="C188" s="61">
        <v>21</v>
      </c>
      <c r="D188" s="61" t="s">
        <v>18</v>
      </c>
      <c r="E188" s="61">
        <v>612</v>
      </c>
      <c r="F188" s="105">
        <f t="shared" si="10"/>
        <v>673.2</v>
      </c>
      <c r="G188" s="61"/>
      <c r="H188" s="61"/>
      <c r="I188" s="61"/>
      <c r="J188" s="61"/>
      <c r="K188" s="61"/>
      <c r="N188"/>
      <c r="O188"/>
      <c r="P188"/>
    </row>
    <row r="189" spans="1:16" s="1" customFormat="1" x14ac:dyDescent="0.25">
      <c r="A189" s="103">
        <v>188</v>
      </c>
      <c r="B189" s="61">
        <v>2102</v>
      </c>
      <c r="C189" s="61">
        <v>21</v>
      </c>
      <c r="D189" s="61" t="s">
        <v>18</v>
      </c>
      <c r="E189" s="61">
        <v>612</v>
      </c>
      <c r="F189" s="105">
        <f t="shared" si="10"/>
        <v>673.2</v>
      </c>
      <c r="G189" s="61"/>
      <c r="H189" s="61"/>
      <c r="I189" s="61"/>
      <c r="J189" s="61"/>
      <c r="K189" s="61"/>
      <c r="N189"/>
      <c r="O189"/>
      <c r="P189"/>
    </row>
    <row r="190" spans="1:16" s="1" customFormat="1" x14ac:dyDescent="0.25">
      <c r="A190" s="103">
        <v>189</v>
      </c>
      <c r="B190" s="61">
        <v>2103</v>
      </c>
      <c r="C190" s="61">
        <v>21</v>
      </c>
      <c r="D190" s="61" t="s">
        <v>24</v>
      </c>
      <c r="E190" s="61">
        <v>404</v>
      </c>
      <c r="F190" s="105">
        <f t="shared" si="10"/>
        <v>444.40000000000003</v>
      </c>
      <c r="G190" s="61"/>
      <c r="H190" s="61"/>
      <c r="I190" s="61"/>
      <c r="J190" s="61"/>
      <c r="K190" s="61"/>
      <c r="N190"/>
      <c r="O190"/>
      <c r="P190"/>
    </row>
    <row r="191" spans="1:16" s="1" customFormat="1" x14ac:dyDescent="0.25">
      <c r="A191" s="103">
        <v>190</v>
      </c>
      <c r="B191" s="61">
        <v>2104</v>
      </c>
      <c r="C191" s="61">
        <v>21</v>
      </c>
      <c r="D191" s="61" t="s">
        <v>14</v>
      </c>
      <c r="E191" s="61">
        <v>829</v>
      </c>
      <c r="F191" s="105">
        <f t="shared" si="10"/>
        <v>911.90000000000009</v>
      </c>
      <c r="G191" s="61"/>
      <c r="H191" s="61"/>
      <c r="I191" s="61"/>
      <c r="J191" s="61"/>
      <c r="K191" s="61"/>
      <c r="N191"/>
      <c r="O191"/>
      <c r="P191"/>
    </row>
    <row r="192" spans="1:16" s="1" customFormat="1" x14ac:dyDescent="0.25">
      <c r="A192" s="103">
        <v>191</v>
      </c>
      <c r="B192" s="61">
        <v>2105</v>
      </c>
      <c r="C192" s="61">
        <v>21</v>
      </c>
      <c r="D192" s="61" t="s">
        <v>18</v>
      </c>
      <c r="E192" s="61">
        <v>643</v>
      </c>
      <c r="F192" s="105">
        <f t="shared" si="10"/>
        <v>707.30000000000007</v>
      </c>
      <c r="G192" s="61"/>
      <c r="H192" s="61"/>
      <c r="I192" s="61"/>
      <c r="J192" s="61"/>
      <c r="K192" s="61"/>
      <c r="N192"/>
      <c r="O192"/>
      <c r="P192"/>
    </row>
    <row r="193" spans="1:16" s="1" customFormat="1" x14ac:dyDescent="0.25">
      <c r="A193" s="103">
        <v>192</v>
      </c>
      <c r="B193" s="61">
        <v>2106</v>
      </c>
      <c r="C193" s="61">
        <v>21</v>
      </c>
      <c r="D193" s="61" t="s">
        <v>24</v>
      </c>
      <c r="E193" s="61">
        <v>404</v>
      </c>
      <c r="F193" s="105">
        <f t="shared" si="10"/>
        <v>444.40000000000003</v>
      </c>
      <c r="G193" s="61"/>
      <c r="H193" s="61"/>
      <c r="I193" s="61"/>
      <c r="J193" s="61"/>
      <c r="K193" s="61"/>
      <c r="N193"/>
      <c r="O193"/>
      <c r="P193"/>
    </row>
    <row r="194" spans="1:16" s="1" customFormat="1" x14ac:dyDescent="0.25">
      <c r="A194" s="103">
        <v>193</v>
      </c>
      <c r="B194" s="61">
        <v>2107</v>
      </c>
      <c r="C194" s="61">
        <v>21</v>
      </c>
      <c r="D194" s="61" t="s">
        <v>24</v>
      </c>
      <c r="E194" s="61">
        <v>404</v>
      </c>
      <c r="F194" s="105">
        <f t="shared" si="10"/>
        <v>444.40000000000003</v>
      </c>
      <c r="G194" s="61"/>
      <c r="H194" s="61"/>
      <c r="I194" s="61"/>
      <c r="J194" s="61"/>
      <c r="K194" s="61"/>
      <c r="N194"/>
      <c r="O194"/>
      <c r="P194"/>
    </row>
    <row r="195" spans="1:16" s="1" customFormat="1" x14ac:dyDescent="0.25">
      <c r="A195" s="103">
        <v>194</v>
      </c>
      <c r="B195" s="61">
        <v>2108</v>
      </c>
      <c r="C195" s="61">
        <v>21</v>
      </c>
      <c r="D195" s="61" t="s">
        <v>24</v>
      </c>
      <c r="E195" s="61">
        <v>405</v>
      </c>
      <c r="F195" s="105">
        <f t="shared" ref="F195:F258" si="11">E195*1.1</f>
        <v>445.50000000000006</v>
      </c>
      <c r="G195" s="61"/>
      <c r="H195" s="61"/>
      <c r="I195" s="61"/>
      <c r="J195" s="61"/>
      <c r="K195" s="61"/>
      <c r="N195"/>
      <c r="O195"/>
      <c r="P195"/>
    </row>
    <row r="196" spans="1:16" s="1" customFormat="1" x14ac:dyDescent="0.25">
      <c r="A196" s="103">
        <v>195</v>
      </c>
      <c r="B196" s="61">
        <v>2109</v>
      </c>
      <c r="C196" s="61">
        <v>21</v>
      </c>
      <c r="D196" s="61" t="s">
        <v>24</v>
      </c>
      <c r="E196" s="61">
        <v>405</v>
      </c>
      <c r="F196" s="105">
        <f t="shared" si="11"/>
        <v>445.50000000000006</v>
      </c>
      <c r="G196" s="61"/>
      <c r="H196" s="61"/>
      <c r="I196" s="61"/>
      <c r="J196" s="61"/>
      <c r="K196" s="61"/>
      <c r="N196"/>
      <c r="O196"/>
      <c r="P196"/>
    </row>
    <row r="197" spans="1:16" s="1" customFormat="1" x14ac:dyDescent="0.25">
      <c r="A197" s="103">
        <v>196</v>
      </c>
      <c r="B197" s="61">
        <v>2110</v>
      </c>
      <c r="C197" s="61">
        <v>21</v>
      </c>
      <c r="D197" s="61" t="s">
        <v>24</v>
      </c>
      <c r="E197" s="61">
        <v>404</v>
      </c>
      <c r="F197" s="105">
        <f t="shared" si="11"/>
        <v>444.40000000000003</v>
      </c>
      <c r="G197" s="61"/>
      <c r="H197" s="61"/>
      <c r="I197" s="61"/>
      <c r="J197" s="61"/>
      <c r="K197" s="61"/>
      <c r="N197"/>
      <c r="O197"/>
      <c r="P197"/>
    </row>
    <row r="198" spans="1:16" s="1" customFormat="1" x14ac:dyDescent="0.25">
      <c r="A198" s="103">
        <v>197</v>
      </c>
      <c r="B198" s="61">
        <v>2201</v>
      </c>
      <c r="C198" s="61">
        <v>22</v>
      </c>
      <c r="D198" s="61" t="s">
        <v>18</v>
      </c>
      <c r="E198" s="61">
        <v>612</v>
      </c>
      <c r="F198" s="105">
        <f t="shared" si="11"/>
        <v>673.2</v>
      </c>
      <c r="G198" s="61"/>
      <c r="H198" s="61"/>
      <c r="I198" s="61"/>
      <c r="J198" s="61"/>
      <c r="K198" s="61"/>
      <c r="N198"/>
      <c r="O198"/>
      <c r="P198"/>
    </row>
    <row r="199" spans="1:16" s="1" customFormat="1" x14ac:dyDescent="0.25">
      <c r="A199" s="103">
        <v>198</v>
      </c>
      <c r="B199" s="61">
        <v>2202</v>
      </c>
      <c r="C199" s="61">
        <v>22</v>
      </c>
      <c r="D199" s="61" t="s">
        <v>18</v>
      </c>
      <c r="E199" s="61">
        <v>612</v>
      </c>
      <c r="F199" s="105">
        <f t="shared" si="11"/>
        <v>673.2</v>
      </c>
      <c r="G199" s="61"/>
      <c r="H199" s="61"/>
      <c r="I199" s="61"/>
      <c r="J199" s="61"/>
      <c r="K199" s="61"/>
      <c r="N199"/>
      <c r="O199"/>
      <c r="P199"/>
    </row>
    <row r="200" spans="1:16" s="1" customFormat="1" x14ac:dyDescent="0.25">
      <c r="A200" s="103">
        <v>199</v>
      </c>
      <c r="B200" s="61">
        <v>2203</v>
      </c>
      <c r="C200" s="61">
        <v>22</v>
      </c>
      <c r="D200" s="61" t="s">
        <v>24</v>
      </c>
      <c r="E200" s="61">
        <v>404</v>
      </c>
      <c r="F200" s="105">
        <f t="shared" si="11"/>
        <v>444.40000000000003</v>
      </c>
      <c r="G200" s="61"/>
      <c r="H200" s="61"/>
      <c r="I200" s="61"/>
      <c r="J200" s="61"/>
      <c r="K200" s="61"/>
      <c r="N200"/>
      <c r="O200"/>
      <c r="P200"/>
    </row>
    <row r="201" spans="1:16" s="1" customFormat="1" x14ac:dyDescent="0.25">
      <c r="A201" s="103">
        <v>200</v>
      </c>
      <c r="B201" s="61">
        <v>2204</v>
      </c>
      <c r="C201" s="61">
        <v>22</v>
      </c>
      <c r="D201" s="61" t="s">
        <v>14</v>
      </c>
      <c r="E201" s="61">
        <v>829</v>
      </c>
      <c r="F201" s="105">
        <f t="shared" si="11"/>
        <v>911.90000000000009</v>
      </c>
      <c r="G201" s="61"/>
      <c r="H201" s="61"/>
      <c r="I201" s="61"/>
      <c r="J201" s="61"/>
      <c r="K201" s="61"/>
      <c r="N201"/>
      <c r="O201"/>
      <c r="P201"/>
    </row>
    <row r="202" spans="1:16" s="1" customFormat="1" x14ac:dyDescent="0.25">
      <c r="A202" s="103">
        <v>201</v>
      </c>
      <c r="B202" s="61">
        <v>2205</v>
      </c>
      <c r="C202" s="61">
        <v>22</v>
      </c>
      <c r="D202" s="61" t="s">
        <v>18</v>
      </c>
      <c r="E202" s="61">
        <v>643</v>
      </c>
      <c r="F202" s="105">
        <f t="shared" si="11"/>
        <v>707.30000000000007</v>
      </c>
      <c r="G202" s="61"/>
      <c r="H202" s="61"/>
      <c r="I202" s="61"/>
      <c r="J202" s="61"/>
      <c r="K202" s="61"/>
      <c r="N202"/>
      <c r="O202"/>
      <c r="P202"/>
    </row>
    <row r="203" spans="1:16" s="1" customFormat="1" x14ac:dyDescent="0.25">
      <c r="A203" s="103">
        <v>202</v>
      </c>
      <c r="B203" s="61">
        <v>2206</v>
      </c>
      <c r="C203" s="61">
        <v>22</v>
      </c>
      <c r="D203" s="61" t="s">
        <v>24</v>
      </c>
      <c r="E203" s="61">
        <v>404</v>
      </c>
      <c r="F203" s="105">
        <f t="shared" si="11"/>
        <v>444.40000000000003</v>
      </c>
      <c r="G203" s="61"/>
      <c r="H203" s="61"/>
      <c r="I203" s="61"/>
      <c r="J203" s="61"/>
      <c r="K203" s="61"/>
      <c r="N203"/>
      <c r="O203"/>
      <c r="P203"/>
    </row>
    <row r="204" spans="1:16" s="1" customFormat="1" x14ac:dyDescent="0.25">
      <c r="A204" s="103">
        <v>203</v>
      </c>
      <c r="B204" s="61">
        <v>2301</v>
      </c>
      <c r="C204" s="61">
        <v>23</v>
      </c>
      <c r="D204" s="61" t="s">
        <v>18</v>
      </c>
      <c r="E204" s="61">
        <v>612</v>
      </c>
      <c r="F204" s="105">
        <f t="shared" si="11"/>
        <v>673.2</v>
      </c>
      <c r="G204" s="61"/>
      <c r="H204" s="61"/>
      <c r="I204" s="61"/>
      <c r="J204" s="61"/>
      <c r="K204" s="61"/>
      <c r="N204"/>
      <c r="O204"/>
      <c r="P204"/>
    </row>
    <row r="205" spans="1:16" s="1" customFormat="1" x14ac:dyDescent="0.25">
      <c r="A205" s="103">
        <v>204</v>
      </c>
      <c r="B205" s="61">
        <v>2302</v>
      </c>
      <c r="C205" s="61">
        <v>23</v>
      </c>
      <c r="D205" s="61" t="s">
        <v>18</v>
      </c>
      <c r="E205" s="61">
        <v>612</v>
      </c>
      <c r="F205" s="105">
        <f t="shared" si="11"/>
        <v>673.2</v>
      </c>
      <c r="G205" s="61"/>
      <c r="H205" s="61"/>
      <c r="I205" s="61"/>
      <c r="J205" s="61"/>
      <c r="K205" s="61"/>
      <c r="N205"/>
      <c r="O205"/>
      <c r="P205"/>
    </row>
    <row r="206" spans="1:16" s="1" customFormat="1" x14ac:dyDescent="0.25">
      <c r="A206" s="103">
        <v>205</v>
      </c>
      <c r="B206" s="61">
        <v>2303</v>
      </c>
      <c r="C206" s="61">
        <v>23</v>
      </c>
      <c r="D206" s="61" t="s">
        <v>24</v>
      </c>
      <c r="E206" s="61">
        <v>404</v>
      </c>
      <c r="F206" s="105">
        <f t="shared" si="11"/>
        <v>444.40000000000003</v>
      </c>
      <c r="G206" s="61"/>
      <c r="H206" s="61"/>
      <c r="I206" s="61"/>
      <c r="J206" s="61"/>
      <c r="K206" s="61"/>
      <c r="N206"/>
      <c r="O206"/>
      <c r="P206"/>
    </row>
    <row r="207" spans="1:16" s="1" customFormat="1" x14ac:dyDescent="0.25">
      <c r="A207" s="103">
        <v>206</v>
      </c>
      <c r="B207" s="61">
        <v>2304</v>
      </c>
      <c r="C207" s="61">
        <v>23</v>
      </c>
      <c r="D207" s="61" t="s">
        <v>14</v>
      </c>
      <c r="E207" s="61">
        <v>829</v>
      </c>
      <c r="F207" s="105">
        <f t="shared" si="11"/>
        <v>911.90000000000009</v>
      </c>
      <c r="G207" s="61"/>
      <c r="H207" s="61"/>
      <c r="I207" s="61"/>
      <c r="J207" s="61"/>
      <c r="K207" s="61"/>
      <c r="N207"/>
      <c r="O207"/>
      <c r="P207"/>
    </row>
    <row r="208" spans="1:16" s="1" customFormat="1" x14ac:dyDescent="0.25">
      <c r="A208" s="103">
        <v>207</v>
      </c>
      <c r="B208" s="61">
        <v>2305</v>
      </c>
      <c r="C208" s="61">
        <v>23</v>
      </c>
      <c r="D208" s="61" t="s">
        <v>18</v>
      </c>
      <c r="E208" s="61">
        <v>643</v>
      </c>
      <c r="F208" s="105">
        <f t="shared" si="11"/>
        <v>707.30000000000007</v>
      </c>
      <c r="G208" s="61"/>
      <c r="H208" s="61"/>
      <c r="I208" s="61"/>
      <c r="J208" s="61"/>
      <c r="K208" s="61"/>
      <c r="N208"/>
      <c r="O208"/>
      <c r="P208"/>
    </row>
    <row r="209" spans="1:16" s="1" customFormat="1" x14ac:dyDescent="0.25">
      <c r="A209" s="103">
        <v>208</v>
      </c>
      <c r="B209" s="61">
        <v>2306</v>
      </c>
      <c r="C209" s="61">
        <v>23</v>
      </c>
      <c r="D209" s="61" t="s">
        <v>24</v>
      </c>
      <c r="E209" s="61">
        <v>404</v>
      </c>
      <c r="F209" s="105">
        <f t="shared" si="11"/>
        <v>444.40000000000003</v>
      </c>
      <c r="G209" s="61"/>
      <c r="H209" s="61"/>
      <c r="I209" s="61"/>
      <c r="J209" s="61"/>
      <c r="K209" s="61"/>
      <c r="N209"/>
      <c r="O209"/>
      <c r="P209"/>
    </row>
    <row r="210" spans="1:16" s="1" customFormat="1" x14ac:dyDescent="0.25">
      <c r="A210" s="103">
        <v>209</v>
      </c>
      <c r="B210" s="61">
        <v>2307</v>
      </c>
      <c r="C210" s="61">
        <v>23</v>
      </c>
      <c r="D210" s="61" t="s">
        <v>24</v>
      </c>
      <c r="E210" s="61">
        <v>404</v>
      </c>
      <c r="F210" s="105">
        <f t="shared" si="11"/>
        <v>444.40000000000003</v>
      </c>
      <c r="G210" s="61"/>
      <c r="H210" s="61"/>
      <c r="I210" s="61"/>
      <c r="J210" s="61"/>
      <c r="K210" s="61"/>
      <c r="N210"/>
      <c r="O210"/>
      <c r="P210"/>
    </row>
    <row r="211" spans="1:16" s="1" customFormat="1" x14ac:dyDescent="0.25">
      <c r="A211" s="103">
        <v>210</v>
      </c>
      <c r="B211" s="61">
        <v>2308</v>
      </c>
      <c r="C211" s="61">
        <v>23</v>
      </c>
      <c r="D211" s="61" t="s">
        <v>24</v>
      </c>
      <c r="E211" s="61">
        <v>405</v>
      </c>
      <c r="F211" s="105">
        <f t="shared" si="11"/>
        <v>445.50000000000006</v>
      </c>
      <c r="G211" s="61"/>
      <c r="H211" s="61"/>
      <c r="I211" s="61"/>
      <c r="J211" s="61"/>
      <c r="K211" s="61"/>
      <c r="N211"/>
      <c r="O211"/>
      <c r="P211"/>
    </row>
    <row r="212" spans="1:16" s="1" customFormat="1" x14ac:dyDescent="0.25">
      <c r="A212" s="103">
        <v>211</v>
      </c>
      <c r="B212" s="61">
        <v>2309</v>
      </c>
      <c r="C212" s="61">
        <v>23</v>
      </c>
      <c r="D212" s="61" t="s">
        <v>24</v>
      </c>
      <c r="E212" s="61">
        <v>405</v>
      </c>
      <c r="F212" s="105">
        <f t="shared" si="11"/>
        <v>445.50000000000006</v>
      </c>
      <c r="G212" s="61"/>
      <c r="H212" s="61"/>
      <c r="I212" s="61"/>
      <c r="J212" s="61"/>
      <c r="K212" s="61"/>
      <c r="N212"/>
      <c r="O212"/>
      <c r="P212"/>
    </row>
    <row r="213" spans="1:16" s="1" customFormat="1" x14ac:dyDescent="0.25">
      <c r="A213" s="103">
        <v>212</v>
      </c>
      <c r="B213" s="61">
        <v>2310</v>
      </c>
      <c r="C213" s="61">
        <v>23</v>
      </c>
      <c r="D213" s="61" t="s">
        <v>24</v>
      </c>
      <c r="E213" s="61">
        <v>404</v>
      </c>
      <c r="F213" s="105">
        <f t="shared" si="11"/>
        <v>444.40000000000003</v>
      </c>
      <c r="G213" s="61"/>
      <c r="H213" s="61"/>
      <c r="I213" s="61"/>
      <c r="J213" s="61"/>
      <c r="K213" s="61"/>
      <c r="N213"/>
      <c r="O213"/>
      <c r="P213"/>
    </row>
    <row r="214" spans="1:16" s="1" customFormat="1" x14ac:dyDescent="0.25">
      <c r="A214" s="103">
        <v>213</v>
      </c>
      <c r="B214" s="61">
        <v>2401</v>
      </c>
      <c r="C214" s="61">
        <v>24</v>
      </c>
      <c r="D214" s="61" t="s">
        <v>18</v>
      </c>
      <c r="E214" s="61">
        <v>612</v>
      </c>
      <c r="F214" s="105">
        <f t="shared" si="11"/>
        <v>673.2</v>
      </c>
      <c r="G214" s="61"/>
      <c r="H214" s="61"/>
      <c r="I214" s="61"/>
      <c r="J214" s="61"/>
      <c r="K214" s="61"/>
      <c r="N214"/>
      <c r="O214"/>
      <c r="P214"/>
    </row>
    <row r="215" spans="1:16" s="1" customFormat="1" x14ac:dyDescent="0.25">
      <c r="A215" s="103">
        <v>214</v>
      </c>
      <c r="B215" s="61">
        <v>2402</v>
      </c>
      <c r="C215" s="61">
        <v>24</v>
      </c>
      <c r="D215" s="61" t="s">
        <v>18</v>
      </c>
      <c r="E215" s="61">
        <v>612</v>
      </c>
      <c r="F215" s="105">
        <f t="shared" si="11"/>
        <v>673.2</v>
      </c>
      <c r="G215" s="61"/>
      <c r="H215" s="61"/>
      <c r="I215" s="61"/>
      <c r="J215" s="61"/>
      <c r="K215" s="61"/>
      <c r="N215"/>
      <c r="O215"/>
      <c r="P215"/>
    </row>
    <row r="216" spans="1:16" s="1" customFormat="1" x14ac:dyDescent="0.25">
      <c r="A216" s="103">
        <v>215</v>
      </c>
      <c r="B216" s="61">
        <v>2403</v>
      </c>
      <c r="C216" s="61">
        <v>24</v>
      </c>
      <c r="D216" s="61" t="s">
        <v>24</v>
      </c>
      <c r="E216" s="61">
        <v>404</v>
      </c>
      <c r="F216" s="105">
        <f t="shared" si="11"/>
        <v>444.40000000000003</v>
      </c>
      <c r="G216" s="61"/>
      <c r="H216" s="61"/>
      <c r="I216" s="61"/>
      <c r="J216" s="61"/>
      <c r="K216" s="61"/>
      <c r="N216"/>
      <c r="O216"/>
      <c r="P216"/>
    </row>
    <row r="217" spans="1:16" s="1" customFormat="1" x14ac:dyDescent="0.25">
      <c r="A217" s="103">
        <v>216</v>
      </c>
      <c r="B217" s="61">
        <v>2404</v>
      </c>
      <c r="C217" s="61">
        <v>24</v>
      </c>
      <c r="D217" s="61" t="s">
        <v>14</v>
      </c>
      <c r="E217" s="61">
        <v>829</v>
      </c>
      <c r="F217" s="105">
        <f t="shared" si="11"/>
        <v>911.90000000000009</v>
      </c>
      <c r="G217" s="61"/>
      <c r="H217" s="61"/>
      <c r="I217" s="61"/>
      <c r="J217" s="61"/>
      <c r="K217" s="61"/>
      <c r="N217"/>
      <c r="O217"/>
      <c r="P217"/>
    </row>
    <row r="218" spans="1:16" s="1" customFormat="1" x14ac:dyDescent="0.25">
      <c r="A218" s="103">
        <v>217</v>
      </c>
      <c r="B218" s="61">
        <v>2405</v>
      </c>
      <c r="C218" s="61">
        <v>24</v>
      </c>
      <c r="D218" s="61" t="s">
        <v>18</v>
      </c>
      <c r="E218" s="61">
        <v>643</v>
      </c>
      <c r="F218" s="105">
        <f t="shared" si="11"/>
        <v>707.30000000000007</v>
      </c>
      <c r="G218" s="61"/>
      <c r="H218" s="61"/>
      <c r="I218" s="61"/>
      <c r="J218" s="61"/>
      <c r="K218" s="61"/>
      <c r="N218"/>
      <c r="O218"/>
      <c r="P218"/>
    </row>
    <row r="219" spans="1:16" s="1" customFormat="1" x14ac:dyDescent="0.25">
      <c r="A219" s="103">
        <v>218</v>
      </c>
      <c r="B219" s="61">
        <v>2406</v>
      </c>
      <c r="C219" s="61">
        <v>24</v>
      </c>
      <c r="D219" s="61" t="s">
        <v>24</v>
      </c>
      <c r="E219" s="61">
        <v>404</v>
      </c>
      <c r="F219" s="105">
        <f t="shared" si="11"/>
        <v>444.40000000000003</v>
      </c>
      <c r="G219" s="61"/>
      <c r="H219" s="61"/>
      <c r="I219" s="61"/>
      <c r="J219" s="61"/>
      <c r="K219" s="61"/>
      <c r="N219"/>
      <c r="O219"/>
      <c r="P219"/>
    </row>
    <row r="220" spans="1:16" s="1" customFormat="1" x14ac:dyDescent="0.25">
      <c r="A220" s="103">
        <v>219</v>
      </c>
      <c r="B220" s="61">
        <v>2407</v>
      </c>
      <c r="C220" s="61">
        <v>24</v>
      </c>
      <c r="D220" s="61" t="s">
        <v>24</v>
      </c>
      <c r="E220" s="61">
        <v>404</v>
      </c>
      <c r="F220" s="105">
        <f t="shared" si="11"/>
        <v>444.40000000000003</v>
      </c>
      <c r="G220" s="61"/>
      <c r="H220" s="61"/>
      <c r="I220" s="61"/>
      <c r="J220" s="61"/>
      <c r="K220" s="61"/>
      <c r="N220"/>
      <c r="O220"/>
      <c r="P220"/>
    </row>
    <row r="221" spans="1:16" s="1" customFormat="1" x14ac:dyDescent="0.25">
      <c r="A221" s="103">
        <v>220</v>
      </c>
      <c r="B221" s="61">
        <v>2408</v>
      </c>
      <c r="C221" s="61">
        <v>24</v>
      </c>
      <c r="D221" s="61" t="s">
        <v>24</v>
      </c>
      <c r="E221" s="61">
        <v>405</v>
      </c>
      <c r="F221" s="105">
        <f t="shared" si="11"/>
        <v>445.50000000000006</v>
      </c>
      <c r="G221" s="61"/>
      <c r="H221" s="61"/>
      <c r="I221" s="61"/>
      <c r="J221" s="61"/>
      <c r="K221" s="61"/>
      <c r="N221"/>
      <c r="O221"/>
      <c r="P221"/>
    </row>
    <row r="222" spans="1:16" s="1" customFormat="1" x14ac:dyDescent="0.25">
      <c r="A222" s="103">
        <v>221</v>
      </c>
      <c r="B222" s="61">
        <v>2409</v>
      </c>
      <c r="C222" s="61">
        <v>24</v>
      </c>
      <c r="D222" s="61" t="s">
        <v>24</v>
      </c>
      <c r="E222" s="61">
        <v>405</v>
      </c>
      <c r="F222" s="105">
        <f t="shared" si="11"/>
        <v>445.50000000000006</v>
      </c>
      <c r="G222" s="61"/>
      <c r="H222" s="61"/>
      <c r="I222" s="61"/>
      <c r="J222" s="61"/>
      <c r="K222" s="61"/>
      <c r="N222"/>
      <c r="O222"/>
      <c r="P222"/>
    </row>
    <row r="223" spans="1:16" s="1" customFormat="1" x14ac:dyDescent="0.25">
      <c r="A223" s="103">
        <v>222</v>
      </c>
      <c r="B223" s="61">
        <v>2410</v>
      </c>
      <c r="C223" s="61">
        <v>24</v>
      </c>
      <c r="D223" s="61" t="s">
        <v>24</v>
      </c>
      <c r="E223" s="61">
        <v>404</v>
      </c>
      <c r="F223" s="105">
        <f t="shared" si="11"/>
        <v>444.40000000000003</v>
      </c>
      <c r="G223" s="61"/>
      <c r="H223" s="61"/>
      <c r="I223" s="61"/>
      <c r="J223" s="61"/>
      <c r="K223" s="61"/>
      <c r="N223"/>
      <c r="O223"/>
      <c r="P223"/>
    </row>
    <row r="224" spans="1:16" s="1" customFormat="1" x14ac:dyDescent="0.25">
      <c r="A224" s="103">
        <v>223</v>
      </c>
      <c r="B224" s="61">
        <v>2501</v>
      </c>
      <c r="C224" s="61">
        <v>25</v>
      </c>
      <c r="D224" s="61" t="s">
        <v>18</v>
      </c>
      <c r="E224" s="61">
        <v>612</v>
      </c>
      <c r="F224" s="105">
        <f t="shared" si="11"/>
        <v>673.2</v>
      </c>
      <c r="G224" s="61"/>
      <c r="H224" s="61"/>
      <c r="I224" s="61"/>
      <c r="J224" s="61"/>
      <c r="K224" s="61"/>
      <c r="N224"/>
      <c r="O224"/>
      <c r="P224"/>
    </row>
    <row r="225" spans="1:16" s="1" customFormat="1" x14ac:dyDescent="0.25">
      <c r="A225" s="103">
        <v>224</v>
      </c>
      <c r="B225" s="61">
        <v>2502</v>
      </c>
      <c r="C225" s="61">
        <v>25</v>
      </c>
      <c r="D225" s="61" t="s">
        <v>18</v>
      </c>
      <c r="E225" s="61">
        <v>612</v>
      </c>
      <c r="F225" s="105">
        <f t="shared" si="11"/>
        <v>673.2</v>
      </c>
      <c r="G225" s="61"/>
      <c r="H225" s="61"/>
      <c r="I225" s="61"/>
      <c r="J225" s="61"/>
      <c r="K225" s="61"/>
      <c r="N225"/>
      <c r="O225"/>
      <c r="P225"/>
    </row>
    <row r="226" spans="1:16" s="1" customFormat="1" x14ac:dyDescent="0.25">
      <c r="A226" s="103">
        <v>225</v>
      </c>
      <c r="B226" s="61">
        <v>2503</v>
      </c>
      <c r="C226" s="61">
        <v>25</v>
      </c>
      <c r="D226" s="61" t="s">
        <v>24</v>
      </c>
      <c r="E226" s="61">
        <v>404</v>
      </c>
      <c r="F226" s="105">
        <f t="shared" si="11"/>
        <v>444.40000000000003</v>
      </c>
      <c r="G226" s="61"/>
      <c r="H226" s="61"/>
      <c r="I226" s="61"/>
      <c r="J226" s="61"/>
      <c r="K226" s="61"/>
      <c r="N226"/>
      <c r="O226"/>
      <c r="P226"/>
    </row>
    <row r="227" spans="1:16" s="1" customFormat="1" x14ac:dyDescent="0.25">
      <c r="A227" s="103">
        <v>226</v>
      </c>
      <c r="B227" s="61">
        <v>2504</v>
      </c>
      <c r="C227" s="61">
        <v>25</v>
      </c>
      <c r="D227" s="61" t="s">
        <v>14</v>
      </c>
      <c r="E227" s="61">
        <v>829</v>
      </c>
      <c r="F227" s="105">
        <f t="shared" si="11"/>
        <v>911.90000000000009</v>
      </c>
      <c r="G227" s="61"/>
      <c r="H227" s="61"/>
      <c r="I227" s="61"/>
      <c r="J227" s="61"/>
      <c r="K227" s="61"/>
      <c r="N227"/>
      <c r="O227"/>
      <c r="P227"/>
    </row>
    <row r="228" spans="1:16" s="1" customFormat="1" x14ac:dyDescent="0.25">
      <c r="A228" s="103">
        <v>227</v>
      </c>
      <c r="B228" s="61">
        <v>2505</v>
      </c>
      <c r="C228" s="61">
        <v>25</v>
      </c>
      <c r="D228" s="61" t="s">
        <v>18</v>
      </c>
      <c r="E228" s="61">
        <v>643</v>
      </c>
      <c r="F228" s="105">
        <f t="shared" si="11"/>
        <v>707.30000000000007</v>
      </c>
      <c r="G228" s="61"/>
      <c r="H228" s="61"/>
      <c r="I228" s="61"/>
      <c r="J228" s="61"/>
      <c r="K228" s="61"/>
      <c r="N228"/>
      <c r="O228"/>
      <c r="P228"/>
    </row>
    <row r="229" spans="1:16" s="1" customFormat="1" x14ac:dyDescent="0.25">
      <c r="A229" s="103">
        <v>228</v>
      </c>
      <c r="B229" s="61">
        <v>2506</v>
      </c>
      <c r="C229" s="61">
        <v>25</v>
      </c>
      <c r="D229" s="61" t="s">
        <v>24</v>
      </c>
      <c r="E229" s="61">
        <v>404</v>
      </c>
      <c r="F229" s="105">
        <f t="shared" si="11"/>
        <v>444.40000000000003</v>
      </c>
      <c r="G229" s="61"/>
      <c r="H229" s="61"/>
      <c r="I229" s="61"/>
      <c r="J229" s="61"/>
      <c r="K229" s="61"/>
      <c r="N229"/>
      <c r="O229"/>
      <c r="P229"/>
    </row>
    <row r="230" spans="1:16" s="1" customFormat="1" x14ac:dyDescent="0.25">
      <c r="A230" s="103">
        <v>229</v>
      </c>
      <c r="B230" s="61">
        <v>2507</v>
      </c>
      <c r="C230" s="61">
        <v>25</v>
      </c>
      <c r="D230" s="61" t="s">
        <v>24</v>
      </c>
      <c r="E230" s="61">
        <v>404</v>
      </c>
      <c r="F230" s="105">
        <f t="shared" si="11"/>
        <v>444.40000000000003</v>
      </c>
      <c r="G230" s="61"/>
      <c r="H230" s="61"/>
      <c r="I230" s="61"/>
      <c r="J230" s="61"/>
      <c r="K230" s="61"/>
      <c r="N230"/>
      <c r="O230"/>
      <c r="P230"/>
    </row>
    <row r="231" spans="1:16" s="1" customFormat="1" x14ac:dyDescent="0.25">
      <c r="A231" s="103">
        <v>230</v>
      </c>
      <c r="B231" s="61">
        <v>2508</v>
      </c>
      <c r="C231" s="61">
        <v>25</v>
      </c>
      <c r="D231" s="61" t="s">
        <v>24</v>
      </c>
      <c r="E231" s="61">
        <v>405</v>
      </c>
      <c r="F231" s="105">
        <f t="shared" si="11"/>
        <v>445.50000000000006</v>
      </c>
      <c r="G231" s="61"/>
      <c r="H231" s="61"/>
      <c r="I231" s="61"/>
      <c r="J231" s="61"/>
      <c r="K231" s="61"/>
      <c r="N231"/>
      <c r="O231"/>
      <c r="P231"/>
    </row>
    <row r="232" spans="1:16" s="1" customFormat="1" x14ac:dyDescent="0.25">
      <c r="A232" s="103">
        <v>231</v>
      </c>
      <c r="B232" s="61">
        <v>2509</v>
      </c>
      <c r="C232" s="61">
        <v>25</v>
      </c>
      <c r="D232" s="61" t="s">
        <v>24</v>
      </c>
      <c r="E232" s="61">
        <v>405</v>
      </c>
      <c r="F232" s="105">
        <f t="shared" si="11"/>
        <v>445.50000000000006</v>
      </c>
      <c r="G232" s="61"/>
      <c r="H232" s="61"/>
      <c r="I232" s="61"/>
      <c r="J232" s="61"/>
      <c r="K232" s="61"/>
      <c r="N232"/>
      <c r="O232"/>
      <c r="P232"/>
    </row>
    <row r="233" spans="1:16" s="1" customFormat="1" x14ac:dyDescent="0.25">
      <c r="A233" s="103">
        <v>232</v>
      </c>
      <c r="B233" s="61">
        <v>2510</v>
      </c>
      <c r="C233" s="61">
        <v>25</v>
      </c>
      <c r="D233" s="61" t="s">
        <v>24</v>
      </c>
      <c r="E233" s="61">
        <v>404</v>
      </c>
      <c r="F233" s="105">
        <f t="shared" si="11"/>
        <v>444.40000000000003</v>
      </c>
      <c r="G233" s="61"/>
      <c r="H233" s="61"/>
      <c r="I233" s="61"/>
      <c r="J233" s="61"/>
      <c r="K233" s="61"/>
      <c r="N233"/>
      <c r="O233"/>
      <c r="P233"/>
    </row>
    <row r="234" spans="1:16" s="1" customFormat="1" x14ac:dyDescent="0.25">
      <c r="A234" s="103">
        <v>233</v>
      </c>
      <c r="B234" s="61">
        <v>2601</v>
      </c>
      <c r="C234" s="61">
        <v>26</v>
      </c>
      <c r="D234" s="61" t="s">
        <v>18</v>
      </c>
      <c r="E234" s="61">
        <v>612</v>
      </c>
      <c r="F234" s="105">
        <f t="shared" si="11"/>
        <v>673.2</v>
      </c>
      <c r="G234" s="61"/>
      <c r="H234" s="61"/>
      <c r="I234" s="61"/>
      <c r="J234" s="61"/>
      <c r="K234" s="61"/>
      <c r="N234"/>
      <c r="O234"/>
      <c r="P234"/>
    </row>
    <row r="235" spans="1:16" s="1" customFormat="1" x14ac:dyDescent="0.25">
      <c r="A235" s="103">
        <v>234</v>
      </c>
      <c r="B235" s="61">
        <v>2602</v>
      </c>
      <c r="C235" s="61">
        <v>26</v>
      </c>
      <c r="D235" s="61" t="s">
        <v>18</v>
      </c>
      <c r="E235" s="61">
        <v>612</v>
      </c>
      <c r="F235" s="105">
        <f t="shared" si="11"/>
        <v>673.2</v>
      </c>
      <c r="G235" s="61"/>
      <c r="H235" s="61"/>
      <c r="I235" s="61"/>
      <c r="J235" s="61"/>
      <c r="K235" s="61"/>
      <c r="N235"/>
      <c r="O235"/>
      <c r="P235"/>
    </row>
    <row r="236" spans="1:16" s="1" customFormat="1" x14ac:dyDescent="0.25">
      <c r="A236" s="103">
        <v>235</v>
      </c>
      <c r="B236" s="61">
        <v>2603</v>
      </c>
      <c r="C236" s="61">
        <v>26</v>
      </c>
      <c r="D236" s="61" t="s">
        <v>24</v>
      </c>
      <c r="E236" s="61">
        <v>404</v>
      </c>
      <c r="F236" s="105">
        <f t="shared" si="11"/>
        <v>444.40000000000003</v>
      </c>
      <c r="G236" s="61"/>
      <c r="H236" s="61"/>
      <c r="I236" s="61"/>
      <c r="J236" s="61"/>
      <c r="K236" s="61"/>
      <c r="N236"/>
      <c r="O236"/>
      <c r="P236"/>
    </row>
    <row r="237" spans="1:16" s="1" customFormat="1" x14ac:dyDescent="0.25">
      <c r="A237" s="103">
        <v>236</v>
      </c>
      <c r="B237" s="61">
        <v>2604</v>
      </c>
      <c r="C237" s="61">
        <v>26</v>
      </c>
      <c r="D237" s="61" t="s">
        <v>14</v>
      </c>
      <c r="E237" s="61">
        <v>829</v>
      </c>
      <c r="F237" s="105">
        <f t="shared" si="11"/>
        <v>911.90000000000009</v>
      </c>
      <c r="G237" s="61"/>
      <c r="H237" s="61"/>
      <c r="I237" s="61"/>
      <c r="J237" s="61"/>
      <c r="K237" s="61"/>
      <c r="N237"/>
      <c r="O237"/>
      <c r="P237"/>
    </row>
    <row r="238" spans="1:16" s="1" customFormat="1" x14ac:dyDescent="0.25">
      <c r="A238" s="103">
        <v>237</v>
      </c>
      <c r="B238" s="61">
        <v>2605</v>
      </c>
      <c r="C238" s="61">
        <v>26</v>
      </c>
      <c r="D238" s="61" t="s">
        <v>18</v>
      </c>
      <c r="E238" s="61">
        <v>643</v>
      </c>
      <c r="F238" s="105">
        <f t="shared" si="11"/>
        <v>707.30000000000007</v>
      </c>
      <c r="G238" s="61"/>
      <c r="H238" s="61"/>
      <c r="I238" s="61"/>
      <c r="J238" s="61"/>
      <c r="K238" s="61"/>
      <c r="N238"/>
      <c r="O238"/>
      <c r="P238"/>
    </row>
    <row r="239" spans="1:16" s="1" customFormat="1" x14ac:dyDescent="0.25">
      <c r="A239" s="103">
        <v>238</v>
      </c>
      <c r="B239" s="61">
        <v>2606</v>
      </c>
      <c r="C239" s="61">
        <v>26</v>
      </c>
      <c r="D239" s="61" t="s">
        <v>24</v>
      </c>
      <c r="E239" s="61">
        <v>404</v>
      </c>
      <c r="F239" s="105">
        <f t="shared" si="11"/>
        <v>444.40000000000003</v>
      </c>
      <c r="G239" s="61"/>
      <c r="H239" s="61"/>
      <c r="I239" s="61"/>
      <c r="J239" s="61"/>
      <c r="K239" s="61"/>
      <c r="N239"/>
      <c r="O239"/>
      <c r="P239"/>
    </row>
    <row r="240" spans="1:16" s="1" customFormat="1" x14ac:dyDescent="0.25">
      <c r="A240" s="103">
        <v>239</v>
      </c>
      <c r="B240" s="61">
        <v>2607</v>
      </c>
      <c r="C240" s="61">
        <v>26</v>
      </c>
      <c r="D240" s="61" t="s">
        <v>24</v>
      </c>
      <c r="E240" s="61">
        <v>404</v>
      </c>
      <c r="F240" s="105">
        <f t="shared" si="11"/>
        <v>444.40000000000003</v>
      </c>
      <c r="G240" s="61"/>
      <c r="H240" s="61"/>
      <c r="I240" s="61"/>
      <c r="J240" s="61"/>
      <c r="K240" s="61"/>
      <c r="N240"/>
      <c r="O240"/>
      <c r="P240"/>
    </row>
    <row r="241" spans="1:16" s="1" customFormat="1" x14ac:dyDescent="0.25">
      <c r="A241" s="103">
        <v>240</v>
      </c>
      <c r="B241" s="61">
        <v>2608</v>
      </c>
      <c r="C241" s="61">
        <v>26</v>
      </c>
      <c r="D241" s="61" t="s">
        <v>24</v>
      </c>
      <c r="E241" s="61">
        <v>405</v>
      </c>
      <c r="F241" s="105">
        <f t="shared" si="11"/>
        <v>445.50000000000006</v>
      </c>
      <c r="G241" s="61"/>
      <c r="H241" s="61"/>
      <c r="I241" s="61"/>
      <c r="J241" s="61"/>
      <c r="K241" s="61"/>
      <c r="N241"/>
      <c r="O241"/>
      <c r="P241"/>
    </row>
    <row r="242" spans="1:16" s="1" customFormat="1" x14ac:dyDescent="0.25">
      <c r="A242" s="103">
        <v>241</v>
      </c>
      <c r="B242" s="61">
        <v>2609</v>
      </c>
      <c r="C242" s="61">
        <v>26</v>
      </c>
      <c r="D242" s="61" t="s">
        <v>24</v>
      </c>
      <c r="E242" s="61">
        <v>405</v>
      </c>
      <c r="F242" s="105">
        <f t="shared" si="11"/>
        <v>445.50000000000006</v>
      </c>
      <c r="G242" s="61"/>
      <c r="H242" s="61"/>
      <c r="I242" s="61"/>
      <c r="J242" s="61"/>
      <c r="K242" s="61"/>
      <c r="N242"/>
      <c r="O242"/>
      <c r="P242"/>
    </row>
    <row r="243" spans="1:16" s="1" customFormat="1" x14ac:dyDescent="0.25">
      <c r="A243" s="103">
        <v>242</v>
      </c>
      <c r="B243" s="61">
        <v>2610</v>
      </c>
      <c r="C243" s="61">
        <v>26</v>
      </c>
      <c r="D243" s="61" t="s">
        <v>24</v>
      </c>
      <c r="E243" s="61">
        <v>404</v>
      </c>
      <c r="F243" s="105">
        <f t="shared" si="11"/>
        <v>444.40000000000003</v>
      </c>
      <c r="G243" s="61"/>
      <c r="H243" s="61"/>
      <c r="I243" s="61"/>
      <c r="J243" s="61"/>
      <c r="K243" s="61"/>
      <c r="N243"/>
      <c r="O243"/>
      <c r="P243"/>
    </row>
    <row r="244" spans="1:16" s="1" customFormat="1" x14ac:dyDescent="0.25">
      <c r="A244" s="103">
        <v>243</v>
      </c>
      <c r="B244" s="61">
        <v>2701</v>
      </c>
      <c r="C244" s="61">
        <v>27</v>
      </c>
      <c r="D244" s="61" t="s">
        <v>18</v>
      </c>
      <c r="E244" s="61">
        <v>612</v>
      </c>
      <c r="F244" s="105">
        <f t="shared" si="11"/>
        <v>673.2</v>
      </c>
      <c r="G244" s="61"/>
      <c r="H244" s="61"/>
      <c r="I244" s="61"/>
      <c r="J244" s="61"/>
      <c r="K244" s="61"/>
      <c r="N244"/>
      <c r="O244"/>
      <c r="P244"/>
    </row>
    <row r="245" spans="1:16" s="1" customFormat="1" x14ac:dyDescent="0.25">
      <c r="A245" s="103">
        <v>244</v>
      </c>
      <c r="B245" s="61">
        <v>2702</v>
      </c>
      <c r="C245" s="61">
        <v>27</v>
      </c>
      <c r="D245" s="61" t="s">
        <v>18</v>
      </c>
      <c r="E245" s="61">
        <v>612</v>
      </c>
      <c r="F245" s="105">
        <f t="shared" si="11"/>
        <v>673.2</v>
      </c>
      <c r="G245" s="61"/>
      <c r="H245" s="61"/>
      <c r="I245" s="61"/>
      <c r="J245" s="61"/>
      <c r="K245" s="61"/>
      <c r="N245"/>
      <c r="O245"/>
      <c r="P245"/>
    </row>
    <row r="246" spans="1:16" s="1" customFormat="1" x14ac:dyDescent="0.25">
      <c r="A246" s="103">
        <v>245</v>
      </c>
      <c r="B246" s="61">
        <v>2703</v>
      </c>
      <c r="C246" s="61">
        <v>27</v>
      </c>
      <c r="D246" s="61" t="s">
        <v>24</v>
      </c>
      <c r="E246" s="61">
        <v>404</v>
      </c>
      <c r="F246" s="105">
        <f t="shared" si="11"/>
        <v>444.40000000000003</v>
      </c>
      <c r="G246" s="61"/>
      <c r="H246" s="61"/>
      <c r="I246" s="61"/>
      <c r="J246" s="61"/>
      <c r="K246" s="61"/>
      <c r="N246"/>
      <c r="O246"/>
      <c r="P246"/>
    </row>
    <row r="247" spans="1:16" s="1" customFormat="1" x14ac:dyDescent="0.25">
      <c r="A247" s="103">
        <v>246</v>
      </c>
      <c r="B247" s="61">
        <v>2704</v>
      </c>
      <c r="C247" s="61">
        <v>27</v>
      </c>
      <c r="D247" s="61" t="s">
        <v>14</v>
      </c>
      <c r="E247" s="61">
        <v>829</v>
      </c>
      <c r="F247" s="105">
        <f t="shared" si="11"/>
        <v>911.90000000000009</v>
      </c>
      <c r="G247" s="61"/>
      <c r="H247" s="61"/>
      <c r="I247" s="61"/>
      <c r="J247" s="61"/>
      <c r="K247" s="61"/>
      <c r="N247"/>
      <c r="O247"/>
      <c r="P247"/>
    </row>
    <row r="248" spans="1:16" s="1" customFormat="1" x14ac:dyDescent="0.25">
      <c r="A248" s="103">
        <v>247</v>
      </c>
      <c r="B248" s="61">
        <v>2705</v>
      </c>
      <c r="C248" s="61">
        <v>27</v>
      </c>
      <c r="D248" s="61" t="s">
        <v>18</v>
      </c>
      <c r="E248" s="61">
        <v>643</v>
      </c>
      <c r="F248" s="105">
        <f t="shared" si="11"/>
        <v>707.30000000000007</v>
      </c>
      <c r="G248" s="61"/>
      <c r="H248" s="61"/>
      <c r="I248" s="61"/>
      <c r="J248" s="61"/>
      <c r="K248" s="61"/>
      <c r="N248"/>
      <c r="O248"/>
      <c r="P248"/>
    </row>
    <row r="249" spans="1:16" s="1" customFormat="1" x14ac:dyDescent="0.25">
      <c r="A249" s="103">
        <v>248</v>
      </c>
      <c r="B249" s="61">
        <v>2706</v>
      </c>
      <c r="C249" s="61">
        <v>27</v>
      </c>
      <c r="D249" s="61" t="s">
        <v>24</v>
      </c>
      <c r="E249" s="61">
        <v>404</v>
      </c>
      <c r="F249" s="105">
        <f t="shared" si="11"/>
        <v>444.40000000000003</v>
      </c>
      <c r="G249" s="61"/>
      <c r="H249" s="61"/>
      <c r="I249" s="61"/>
      <c r="J249" s="61"/>
      <c r="K249" s="61"/>
      <c r="N249"/>
      <c r="O249"/>
      <c r="P249"/>
    </row>
    <row r="250" spans="1:16" s="1" customFormat="1" x14ac:dyDescent="0.25">
      <c r="A250" s="103">
        <v>249</v>
      </c>
      <c r="B250" s="61">
        <v>2707</v>
      </c>
      <c r="C250" s="61">
        <v>27</v>
      </c>
      <c r="D250" s="61" t="s">
        <v>24</v>
      </c>
      <c r="E250" s="61">
        <v>404</v>
      </c>
      <c r="F250" s="105">
        <f t="shared" si="11"/>
        <v>444.40000000000003</v>
      </c>
      <c r="G250" s="61"/>
      <c r="H250" s="61"/>
      <c r="I250" s="61"/>
      <c r="J250" s="61"/>
      <c r="K250" s="61"/>
      <c r="N250"/>
      <c r="O250"/>
      <c r="P250"/>
    </row>
    <row r="251" spans="1:16" s="1" customFormat="1" x14ac:dyDescent="0.25">
      <c r="A251" s="103">
        <v>250</v>
      </c>
      <c r="B251" s="61">
        <v>2708</v>
      </c>
      <c r="C251" s="61">
        <v>27</v>
      </c>
      <c r="D251" s="61" t="s">
        <v>24</v>
      </c>
      <c r="E251" s="61">
        <v>405</v>
      </c>
      <c r="F251" s="105">
        <f t="shared" si="11"/>
        <v>445.50000000000006</v>
      </c>
      <c r="G251" s="61"/>
      <c r="H251" s="61"/>
      <c r="I251" s="61"/>
      <c r="J251" s="61"/>
      <c r="K251" s="61"/>
      <c r="N251"/>
      <c r="O251"/>
      <c r="P251"/>
    </row>
    <row r="252" spans="1:16" s="1" customFormat="1" x14ac:dyDescent="0.25">
      <c r="A252" s="103">
        <v>251</v>
      </c>
      <c r="B252" s="61">
        <v>2709</v>
      </c>
      <c r="C252" s="61">
        <v>27</v>
      </c>
      <c r="D252" s="61" t="s">
        <v>24</v>
      </c>
      <c r="E252" s="61">
        <v>405</v>
      </c>
      <c r="F252" s="105">
        <f t="shared" si="11"/>
        <v>445.50000000000006</v>
      </c>
      <c r="G252" s="61"/>
      <c r="H252" s="61"/>
      <c r="I252" s="61"/>
      <c r="J252" s="61"/>
      <c r="K252" s="61"/>
      <c r="N252"/>
      <c r="O252"/>
      <c r="P252"/>
    </row>
    <row r="253" spans="1:16" s="1" customFormat="1" x14ac:dyDescent="0.25">
      <c r="A253" s="103">
        <v>252</v>
      </c>
      <c r="B253" s="61">
        <v>2710</v>
      </c>
      <c r="C253" s="61">
        <v>27</v>
      </c>
      <c r="D253" s="61" t="s">
        <v>24</v>
      </c>
      <c r="E253" s="61">
        <v>404</v>
      </c>
      <c r="F253" s="105">
        <f t="shared" si="11"/>
        <v>444.40000000000003</v>
      </c>
      <c r="G253" s="61"/>
      <c r="H253" s="61"/>
      <c r="I253" s="61"/>
      <c r="J253" s="61"/>
      <c r="K253" s="61"/>
      <c r="N253"/>
      <c r="O253"/>
      <c r="P253"/>
    </row>
    <row r="254" spans="1:16" s="1" customFormat="1" x14ac:dyDescent="0.25">
      <c r="A254" s="103">
        <v>253</v>
      </c>
      <c r="B254" s="61">
        <v>2801</v>
      </c>
      <c r="C254" s="61">
        <v>28</v>
      </c>
      <c r="D254" s="61" t="s">
        <v>18</v>
      </c>
      <c r="E254" s="61">
        <v>612</v>
      </c>
      <c r="F254" s="105">
        <f t="shared" si="11"/>
        <v>673.2</v>
      </c>
      <c r="G254" s="61"/>
      <c r="H254" s="61"/>
      <c r="I254" s="61"/>
      <c r="J254" s="61"/>
      <c r="K254" s="61"/>
      <c r="N254"/>
      <c r="O254"/>
      <c r="P254"/>
    </row>
    <row r="255" spans="1:16" s="1" customFormat="1" x14ac:dyDescent="0.25">
      <c r="A255" s="103">
        <v>254</v>
      </c>
      <c r="B255" s="61">
        <v>2802</v>
      </c>
      <c r="C255" s="61">
        <v>28</v>
      </c>
      <c r="D255" s="61" t="s">
        <v>18</v>
      </c>
      <c r="E255" s="61">
        <v>612</v>
      </c>
      <c r="F255" s="105">
        <f t="shared" si="11"/>
        <v>673.2</v>
      </c>
      <c r="G255" s="61"/>
      <c r="H255" s="61"/>
      <c r="I255" s="61"/>
      <c r="J255" s="61"/>
      <c r="K255" s="61"/>
      <c r="N255"/>
      <c r="O255"/>
      <c r="P255"/>
    </row>
    <row r="256" spans="1:16" s="1" customFormat="1" x14ac:dyDescent="0.25">
      <c r="A256" s="103">
        <v>255</v>
      </c>
      <c r="B256" s="61">
        <v>2803</v>
      </c>
      <c r="C256" s="61">
        <v>28</v>
      </c>
      <c r="D256" s="61" t="s">
        <v>24</v>
      </c>
      <c r="E256" s="61">
        <v>404</v>
      </c>
      <c r="F256" s="105">
        <f t="shared" si="11"/>
        <v>444.40000000000003</v>
      </c>
      <c r="G256" s="61"/>
      <c r="H256" s="61"/>
      <c r="I256" s="61"/>
      <c r="J256" s="61"/>
      <c r="K256" s="61"/>
      <c r="N256"/>
      <c r="O256"/>
      <c r="P256"/>
    </row>
    <row r="257" spans="1:16" s="1" customFormat="1" x14ac:dyDescent="0.25">
      <c r="A257" s="103">
        <v>256</v>
      </c>
      <c r="B257" s="61">
        <v>2804</v>
      </c>
      <c r="C257" s="61">
        <v>28</v>
      </c>
      <c r="D257" s="61" t="s">
        <v>14</v>
      </c>
      <c r="E257" s="61">
        <v>829</v>
      </c>
      <c r="F257" s="105">
        <f t="shared" si="11"/>
        <v>911.90000000000009</v>
      </c>
      <c r="G257" s="61"/>
      <c r="H257" s="61"/>
      <c r="I257" s="61"/>
      <c r="J257" s="61"/>
      <c r="K257" s="61"/>
      <c r="N257"/>
      <c r="O257"/>
      <c r="P257"/>
    </row>
    <row r="258" spans="1:16" s="1" customFormat="1" x14ac:dyDescent="0.25">
      <c r="A258" s="103">
        <v>257</v>
      </c>
      <c r="B258" s="61">
        <v>2805</v>
      </c>
      <c r="C258" s="61">
        <v>28</v>
      </c>
      <c r="D258" s="61" t="s">
        <v>18</v>
      </c>
      <c r="E258" s="61">
        <v>643</v>
      </c>
      <c r="F258" s="105">
        <f t="shared" si="11"/>
        <v>707.30000000000007</v>
      </c>
      <c r="G258" s="61"/>
      <c r="H258" s="61"/>
      <c r="I258" s="61"/>
      <c r="J258" s="61"/>
      <c r="K258" s="61"/>
      <c r="N258"/>
      <c r="O258"/>
      <c r="P258"/>
    </row>
    <row r="259" spans="1:16" s="1" customFormat="1" x14ac:dyDescent="0.25">
      <c r="A259" s="103">
        <v>258</v>
      </c>
      <c r="B259" s="61">
        <v>2806</v>
      </c>
      <c r="C259" s="61">
        <v>28</v>
      </c>
      <c r="D259" s="61" t="s">
        <v>24</v>
      </c>
      <c r="E259" s="61">
        <v>404</v>
      </c>
      <c r="F259" s="105">
        <f t="shared" ref="F259:F322" si="12">E259*1.1</f>
        <v>444.40000000000003</v>
      </c>
      <c r="G259" s="61"/>
      <c r="H259" s="61"/>
      <c r="I259" s="61"/>
      <c r="J259" s="61"/>
      <c r="K259" s="61"/>
      <c r="N259"/>
      <c r="O259"/>
      <c r="P259"/>
    </row>
    <row r="260" spans="1:16" s="1" customFormat="1" x14ac:dyDescent="0.25">
      <c r="A260" s="103">
        <v>259</v>
      </c>
      <c r="B260" s="61">
        <v>2807</v>
      </c>
      <c r="C260" s="61">
        <v>28</v>
      </c>
      <c r="D260" s="61" t="s">
        <v>24</v>
      </c>
      <c r="E260" s="61">
        <v>404</v>
      </c>
      <c r="F260" s="105">
        <f t="shared" si="12"/>
        <v>444.40000000000003</v>
      </c>
      <c r="G260" s="61"/>
      <c r="H260" s="61"/>
      <c r="I260" s="61"/>
      <c r="J260" s="61"/>
      <c r="K260" s="61"/>
      <c r="N260"/>
      <c r="O260"/>
      <c r="P260"/>
    </row>
    <row r="261" spans="1:16" s="1" customFormat="1" x14ac:dyDescent="0.25">
      <c r="A261" s="103">
        <v>260</v>
      </c>
      <c r="B261" s="61">
        <v>2808</v>
      </c>
      <c r="C261" s="61">
        <v>28</v>
      </c>
      <c r="D261" s="61" t="s">
        <v>24</v>
      </c>
      <c r="E261" s="61">
        <v>405</v>
      </c>
      <c r="F261" s="105">
        <f t="shared" si="12"/>
        <v>445.50000000000006</v>
      </c>
      <c r="G261" s="61"/>
      <c r="H261" s="61"/>
      <c r="I261" s="61"/>
      <c r="J261" s="61"/>
      <c r="K261" s="61"/>
      <c r="N261"/>
      <c r="O261"/>
      <c r="P261"/>
    </row>
    <row r="262" spans="1:16" s="1" customFormat="1" x14ac:dyDescent="0.25">
      <c r="A262" s="103">
        <v>261</v>
      </c>
      <c r="B262" s="61">
        <v>2809</v>
      </c>
      <c r="C262" s="61">
        <v>28</v>
      </c>
      <c r="D262" s="61" t="s">
        <v>24</v>
      </c>
      <c r="E262" s="61">
        <v>405</v>
      </c>
      <c r="F262" s="105">
        <f t="shared" si="12"/>
        <v>445.50000000000006</v>
      </c>
      <c r="G262" s="61"/>
      <c r="H262" s="61"/>
      <c r="I262" s="61"/>
      <c r="J262" s="61"/>
      <c r="K262" s="61"/>
      <c r="N262"/>
      <c r="O262"/>
      <c r="P262"/>
    </row>
    <row r="263" spans="1:16" s="1" customFormat="1" x14ac:dyDescent="0.25">
      <c r="A263" s="103">
        <v>262</v>
      </c>
      <c r="B263" s="61">
        <v>2810</v>
      </c>
      <c r="C263" s="61">
        <v>28</v>
      </c>
      <c r="D263" s="61" t="s">
        <v>24</v>
      </c>
      <c r="E263" s="61">
        <v>404</v>
      </c>
      <c r="F263" s="105">
        <f t="shared" si="12"/>
        <v>444.40000000000003</v>
      </c>
      <c r="G263" s="61"/>
      <c r="H263" s="61"/>
      <c r="I263" s="61"/>
      <c r="J263" s="61"/>
      <c r="K263" s="61"/>
      <c r="N263"/>
      <c r="O263"/>
      <c r="P263"/>
    </row>
    <row r="264" spans="1:16" s="1" customFormat="1" x14ac:dyDescent="0.25">
      <c r="A264" s="103">
        <v>263</v>
      </c>
      <c r="B264" s="61">
        <v>2901</v>
      </c>
      <c r="C264" s="61">
        <v>29</v>
      </c>
      <c r="D264" s="61" t="s">
        <v>18</v>
      </c>
      <c r="E264" s="61">
        <v>404</v>
      </c>
      <c r="F264" s="105">
        <f t="shared" si="12"/>
        <v>444.40000000000003</v>
      </c>
      <c r="G264" s="61"/>
      <c r="H264" s="61"/>
      <c r="I264" s="61"/>
      <c r="J264" s="61"/>
      <c r="K264" s="61"/>
      <c r="N264"/>
      <c r="O264"/>
      <c r="P264"/>
    </row>
    <row r="265" spans="1:16" s="1" customFormat="1" x14ac:dyDescent="0.25">
      <c r="A265" s="103">
        <v>264</v>
      </c>
      <c r="B265" s="61">
        <v>2902</v>
      </c>
      <c r="C265" s="61">
        <v>29</v>
      </c>
      <c r="D265" s="61" t="s">
        <v>18</v>
      </c>
      <c r="E265" s="61">
        <v>599</v>
      </c>
      <c r="F265" s="105">
        <f t="shared" si="12"/>
        <v>658.90000000000009</v>
      </c>
      <c r="G265" s="61"/>
      <c r="H265" s="61"/>
      <c r="I265" s="61"/>
      <c r="J265" s="61"/>
      <c r="K265" s="61"/>
      <c r="N265"/>
      <c r="O265"/>
      <c r="P265"/>
    </row>
    <row r="266" spans="1:16" s="1" customFormat="1" x14ac:dyDescent="0.25">
      <c r="A266" s="103">
        <v>265</v>
      </c>
      <c r="B266" s="61">
        <v>2903</v>
      </c>
      <c r="C266" s="61">
        <v>29</v>
      </c>
      <c r="D266" s="61" t="s">
        <v>24</v>
      </c>
      <c r="E266" s="61">
        <v>832</v>
      </c>
      <c r="F266" s="105">
        <f t="shared" si="12"/>
        <v>915.2</v>
      </c>
      <c r="G266" s="61"/>
      <c r="H266" s="61"/>
      <c r="I266" s="61"/>
      <c r="J266" s="61"/>
      <c r="K266" s="61"/>
      <c r="N266"/>
      <c r="O266"/>
      <c r="P266"/>
    </row>
    <row r="267" spans="1:16" s="1" customFormat="1" x14ac:dyDescent="0.25">
      <c r="A267" s="103">
        <v>266</v>
      </c>
      <c r="B267" s="61">
        <v>2904</v>
      </c>
      <c r="C267" s="61">
        <v>29</v>
      </c>
      <c r="D267" s="61" t="s">
        <v>14</v>
      </c>
      <c r="E267" s="61">
        <v>404</v>
      </c>
      <c r="F267" s="105">
        <f t="shared" si="12"/>
        <v>444.40000000000003</v>
      </c>
      <c r="G267" s="61"/>
      <c r="H267" s="61"/>
      <c r="I267" s="61"/>
      <c r="J267" s="61"/>
      <c r="K267" s="61"/>
      <c r="N267"/>
      <c r="O267"/>
      <c r="P267"/>
    </row>
    <row r="268" spans="1:16" s="1" customFormat="1" x14ac:dyDescent="0.25">
      <c r="A268" s="103">
        <v>267</v>
      </c>
      <c r="B268" s="61">
        <v>2905</v>
      </c>
      <c r="C268" s="61">
        <v>29</v>
      </c>
      <c r="D268" s="61" t="s">
        <v>18</v>
      </c>
      <c r="E268" s="61">
        <v>404</v>
      </c>
      <c r="F268" s="105">
        <f t="shared" si="12"/>
        <v>444.40000000000003</v>
      </c>
      <c r="G268" s="61"/>
      <c r="H268" s="61"/>
      <c r="I268" s="61"/>
      <c r="J268" s="61"/>
      <c r="K268" s="61"/>
      <c r="N268"/>
      <c r="O268"/>
      <c r="P268"/>
    </row>
    <row r="269" spans="1:16" s="1" customFormat="1" x14ac:dyDescent="0.25">
      <c r="A269" s="103">
        <v>268</v>
      </c>
      <c r="B269" s="61">
        <v>2906</v>
      </c>
      <c r="C269" s="61">
        <v>29</v>
      </c>
      <c r="D269" s="61" t="s">
        <v>24</v>
      </c>
      <c r="E269" s="61">
        <v>612</v>
      </c>
      <c r="F269" s="105">
        <f t="shared" si="12"/>
        <v>673.2</v>
      </c>
      <c r="G269" s="61"/>
      <c r="H269" s="61"/>
      <c r="I269" s="61"/>
      <c r="J269" s="61"/>
      <c r="K269" s="61"/>
      <c r="N269"/>
      <c r="O269"/>
      <c r="P269"/>
    </row>
    <row r="270" spans="1:16" s="1" customFormat="1" x14ac:dyDescent="0.25">
      <c r="A270" s="103">
        <v>269</v>
      </c>
      <c r="B270" s="61">
        <v>3001</v>
      </c>
      <c r="C270" s="61">
        <v>30</v>
      </c>
      <c r="D270" s="61" t="s">
        <v>18</v>
      </c>
      <c r="E270" s="61">
        <v>612</v>
      </c>
      <c r="F270" s="105">
        <f t="shared" si="12"/>
        <v>673.2</v>
      </c>
      <c r="G270" s="61"/>
      <c r="H270" s="61"/>
      <c r="I270" s="61"/>
      <c r="J270" s="61"/>
      <c r="K270" s="61"/>
      <c r="N270"/>
      <c r="O270"/>
      <c r="P270"/>
    </row>
    <row r="271" spans="1:16" s="1" customFormat="1" x14ac:dyDescent="0.25">
      <c r="A271" s="103">
        <v>270</v>
      </c>
      <c r="B271" s="61">
        <v>3002</v>
      </c>
      <c r="C271" s="61">
        <v>30</v>
      </c>
      <c r="D271" s="61" t="s">
        <v>18</v>
      </c>
      <c r="E271" s="61">
        <v>612</v>
      </c>
      <c r="F271" s="105">
        <f t="shared" si="12"/>
        <v>673.2</v>
      </c>
      <c r="G271" s="61"/>
      <c r="H271" s="61"/>
      <c r="I271" s="61"/>
      <c r="J271" s="61"/>
      <c r="K271" s="61"/>
      <c r="N271"/>
      <c r="O271"/>
      <c r="P271"/>
    </row>
    <row r="272" spans="1:16" s="1" customFormat="1" x14ac:dyDescent="0.25">
      <c r="A272" s="103">
        <v>271</v>
      </c>
      <c r="B272" s="61">
        <v>3003</v>
      </c>
      <c r="C272" s="61">
        <v>30</v>
      </c>
      <c r="D272" s="61" t="s">
        <v>24</v>
      </c>
      <c r="E272" s="61">
        <v>404</v>
      </c>
      <c r="F272" s="105">
        <f t="shared" si="12"/>
        <v>444.40000000000003</v>
      </c>
      <c r="G272" s="61"/>
      <c r="H272" s="61"/>
      <c r="I272" s="61"/>
      <c r="J272" s="61"/>
      <c r="K272" s="61"/>
      <c r="N272"/>
      <c r="O272"/>
      <c r="P272"/>
    </row>
    <row r="273" spans="1:16" s="1" customFormat="1" x14ac:dyDescent="0.25">
      <c r="A273" s="103">
        <v>272</v>
      </c>
      <c r="B273" s="61">
        <v>3004</v>
      </c>
      <c r="C273" s="61">
        <v>30</v>
      </c>
      <c r="D273" s="61" t="s">
        <v>14</v>
      </c>
      <c r="E273" s="61">
        <v>829</v>
      </c>
      <c r="F273" s="105">
        <f t="shared" si="12"/>
        <v>911.90000000000009</v>
      </c>
      <c r="G273" s="61"/>
      <c r="H273" s="61"/>
      <c r="I273" s="61"/>
      <c r="J273" s="61"/>
      <c r="K273" s="61"/>
      <c r="N273"/>
      <c r="O273"/>
      <c r="P273"/>
    </row>
    <row r="274" spans="1:16" s="1" customFormat="1" x14ac:dyDescent="0.25">
      <c r="A274" s="103">
        <v>273</v>
      </c>
      <c r="B274" s="61">
        <v>3005</v>
      </c>
      <c r="C274" s="61">
        <v>30</v>
      </c>
      <c r="D274" s="61" t="s">
        <v>18</v>
      </c>
      <c r="E274" s="61">
        <v>643</v>
      </c>
      <c r="F274" s="105">
        <f t="shared" si="12"/>
        <v>707.30000000000007</v>
      </c>
      <c r="G274" s="61"/>
      <c r="H274" s="61"/>
      <c r="I274" s="61"/>
      <c r="J274" s="61"/>
      <c r="K274" s="61"/>
      <c r="N274"/>
      <c r="O274"/>
      <c r="P274"/>
    </row>
    <row r="275" spans="1:16" s="1" customFormat="1" x14ac:dyDescent="0.25">
      <c r="A275" s="103">
        <v>274</v>
      </c>
      <c r="B275" s="61">
        <v>3006</v>
      </c>
      <c r="C275" s="61">
        <v>30</v>
      </c>
      <c r="D275" s="61" t="s">
        <v>24</v>
      </c>
      <c r="E275" s="61">
        <v>404</v>
      </c>
      <c r="F275" s="105">
        <f t="shared" si="12"/>
        <v>444.40000000000003</v>
      </c>
      <c r="G275" s="61"/>
      <c r="H275" s="61"/>
      <c r="I275" s="61"/>
      <c r="J275" s="61"/>
      <c r="K275" s="61"/>
      <c r="N275"/>
      <c r="O275"/>
      <c r="P275"/>
    </row>
    <row r="276" spans="1:16" s="1" customFormat="1" x14ac:dyDescent="0.25">
      <c r="A276" s="103">
        <v>275</v>
      </c>
      <c r="B276" s="61">
        <v>3007</v>
      </c>
      <c r="C276" s="61">
        <v>30</v>
      </c>
      <c r="D276" s="61" t="s">
        <v>24</v>
      </c>
      <c r="E276" s="61">
        <v>404</v>
      </c>
      <c r="F276" s="105">
        <f t="shared" si="12"/>
        <v>444.40000000000003</v>
      </c>
      <c r="G276" s="61"/>
      <c r="H276" s="61"/>
      <c r="I276" s="61"/>
      <c r="J276" s="61"/>
      <c r="K276" s="61"/>
      <c r="N276"/>
      <c r="O276"/>
      <c r="P276"/>
    </row>
    <row r="277" spans="1:16" s="1" customFormat="1" x14ac:dyDescent="0.25">
      <c r="A277" s="103">
        <v>276</v>
      </c>
      <c r="B277" s="61">
        <v>3008</v>
      </c>
      <c r="C277" s="61">
        <v>30</v>
      </c>
      <c r="D277" s="61" t="s">
        <v>24</v>
      </c>
      <c r="E277" s="61">
        <v>405</v>
      </c>
      <c r="F277" s="105">
        <f t="shared" si="12"/>
        <v>445.50000000000006</v>
      </c>
      <c r="G277" s="61"/>
      <c r="H277" s="61"/>
      <c r="I277" s="61"/>
      <c r="J277" s="61"/>
      <c r="K277" s="61"/>
      <c r="N277"/>
      <c r="O277"/>
      <c r="P277"/>
    </row>
    <row r="278" spans="1:16" s="1" customFormat="1" x14ac:dyDescent="0.25">
      <c r="A278" s="103">
        <v>277</v>
      </c>
      <c r="B278" s="61">
        <v>3009</v>
      </c>
      <c r="C278" s="61">
        <v>30</v>
      </c>
      <c r="D278" s="61" t="s">
        <v>24</v>
      </c>
      <c r="E278" s="61">
        <v>405</v>
      </c>
      <c r="F278" s="105">
        <f t="shared" si="12"/>
        <v>445.50000000000006</v>
      </c>
      <c r="G278" s="61"/>
      <c r="H278" s="61"/>
      <c r="I278" s="61"/>
      <c r="J278" s="61"/>
      <c r="K278" s="61"/>
      <c r="N278"/>
      <c r="O278"/>
      <c r="P278"/>
    </row>
    <row r="279" spans="1:16" s="1" customFormat="1" x14ac:dyDescent="0.25">
      <c r="A279" s="103">
        <v>278</v>
      </c>
      <c r="B279" s="61">
        <v>3010</v>
      </c>
      <c r="C279" s="61">
        <v>30</v>
      </c>
      <c r="D279" s="61" t="s">
        <v>24</v>
      </c>
      <c r="E279" s="61">
        <v>404</v>
      </c>
      <c r="F279" s="105">
        <f t="shared" si="12"/>
        <v>444.40000000000003</v>
      </c>
      <c r="G279" s="61"/>
      <c r="H279" s="61"/>
      <c r="I279" s="61"/>
      <c r="J279" s="61"/>
      <c r="K279" s="61"/>
      <c r="N279"/>
      <c r="O279"/>
      <c r="P279"/>
    </row>
    <row r="280" spans="1:16" s="1" customFormat="1" x14ac:dyDescent="0.25">
      <c r="A280" s="103">
        <v>279</v>
      </c>
      <c r="B280" s="61">
        <v>3101</v>
      </c>
      <c r="C280" s="61">
        <v>31</v>
      </c>
      <c r="D280" s="61" t="s">
        <v>18</v>
      </c>
      <c r="E280" s="61">
        <v>612</v>
      </c>
      <c r="F280" s="105">
        <f t="shared" si="12"/>
        <v>673.2</v>
      </c>
      <c r="G280" s="61"/>
      <c r="H280" s="61"/>
      <c r="I280" s="61"/>
      <c r="J280" s="61"/>
      <c r="K280" s="61"/>
      <c r="N280"/>
      <c r="O280"/>
      <c r="P280"/>
    </row>
    <row r="281" spans="1:16" s="1" customFormat="1" x14ac:dyDescent="0.25">
      <c r="A281" s="103">
        <v>280</v>
      </c>
      <c r="B281" s="61">
        <v>3102</v>
      </c>
      <c r="C281" s="61">
        <v>31</v>
      </c>
      <c r="D281" s="61" t="s">
        <v>18</v>
      </c>
      <c r="E281" s="61">
        <v>612</v>
      </c>
      <c r="F281" s="105">
        <f t="shared" si="12"/>
        <v>673.2</v>
      </c>
      <c r="G281" s="61"/>
      <c r="H281" s="61"/>
      <c r="I281" s="61"/>
      <c r="J281" s="61"/>
      <c r="K281" s="61"/>
      <c r="N281"/>
      <c r="O281"/>
      <c r="P281"/>
    </row>
    <row r="282" spans="1:16" s="1" customFormat="1" x14ac:dyDescent="0.25">
      <c r="A282" s="103">
        <v>281</v>
      </c>
      <c r="B282" s="61">
        <v>3103</v>
      </c>
      <c r="C282" s="61">
        <v>31</v>
      </c>
      <c r="D282" s="61" t="s">
        <v>24</v>
      </c>
      <c r="E282" s="61">
        <v>404</v>
      </c>
      <c r="F282" s="105">
        <f t="shared" si="12"/>
        <v>444.40000000000003</v>
      </c>
      <c r="G282" s="61"/>
      <c r="H282" s="61"/>
      <c r="I282" s="61"/>
      <c r="J282" s="61"/>
      <c r="K282" s="61"/>
      <c r="N282"/>
      <c r="O282"/>
      <c r="P282"/>
    </row>
    <row r="283" spans="1:16" s="1" customFormat="1" x14ac:dyDescent="0.25">
      <c r="A283" s="103">
        <v>282</v>
      </c>
      <c r="B283" s="61">
        <v>3104</v>
      </c>
      <c r="C283" s="61">
        <v>31</v>
      </c>
      <c r="D283" s="61" t="s">
        <v>14</v>
      </c>
      <c r="E283" s="61">
        <v>829</v>
      </c>
      <c r="F283" s="105">
        <f t="shared" si="12"/>
        <v>911.90000000000009</v>
      </c>
      <c r="G283" s="61"/>
      <c r="H283" s="61"/>
      <c r="I283" s="61"/>
      <c r="J283" s="61"/>
      <c r="K283" s="61"/>
      <c r="N283"/>
      <c r="O283"/>
      <c r="P283"/>
    </row>
    <row r="284" spans="1:16" s="1" customFormat="1" x14ac:dyDescent="0.25">
      <c r="A284" s="103">
        <v>283</v>
      </c>
      <c r="B284" s="61">
        <v>3105</v>
      </c>
      <c r="C284" s="61">
        <v>31</v>
      </c>
      <c r="D284" s="61" t="s">
        <v>18</v>
      </c>
      <c r="E284" s="61">
        <v>643</v>
      </c>
      <c r="F284" s="105">
        <f t="shared" si="12"/>
        <v>707.30000000000007</v>
      </c>
      <c r="G284" s="61"/>
      <c r="H284" s="61"/>
      <c r="I284" s="61"/>
      <c r="J284" s="61"/>
      <c r="K284" s="61"/>
      <c r="N284"/>
      <c r="O284"/>
      <c r="P284"/>
    </row>
    <row r="285" spans="1:16" s="1" customFormat="1" x14ac:dyDescent="0.25">
      <c r="A285" s="103">
        <v>284</v>
      </c>
      <c r="B285" s="61">
        <v>3106</v>
      </c>
      <c r="C285" s="61">
        <v>31</v>
      </c>
      <c r="D285" s="61" t="s">
        <v>24</v>
      </c>
      <c r="E285" s="61">
        <v>404</v>
      </c>
      <c r="F285" s="105">
        <f t="shared" si="12"/>
        <v>444.40000000000003</v>
      </c>
      <c r="G285" s="61"/>
      <c r="H285" s="61"/>
      <c r="I285" s="61"/>
      <c r="J285" s="61"/>
      <c r="K285" s="61"/>
      <c r="N285"/>
      <c r="O285"/>
      <c r="P285"/>
    </row>
    <row r="286" spans="1:16" s="1" customFormat="1" x14ac:dyDescent="0.25">
      <c r="A286" s="103">
        <v>285</v>
      </c>
      <c r="B286" s="61">
        <v>3107</v>
      </c>
      <c r="C286" s="61">
        <v>31</v>
      </c>
      <c r="D286" s="61" t="s">
        <v>24</v>
      </c>
      <c r="E286" s="61">
        <v>404</v>
      </c>
      <c r="F286" s="105">
        <f t="shared" si="12"/>
        <v>444.40000000000003</v>
      </c>
      <c r="G286" s="61"/>
      <c r="H286" s="61"/>
      <c r="I286" s="61"/>
      <c r="J286" s="61"/>
      <c r="K286" s="61"/>
      <c r="N286"/>
      <c r="O286"/>
      <c r="P286"/>
    </row>
    <row r="287" spans="1:16" s="1" customFormat="1" x14ac:dyDescent="0.25">
      <c r="A287" s="103">
        <v>286</v>
      </c>
      <c r="B287" s="61">
        <v>3108</v>
      </c>
      <c r="C287" s="61">
        <v>31</v>
      </c>
      <c r="D287" s="61" t="s">
        <v>24</v>
      </c>
      <c r="E287" s="61">
        <v>405</v>
      </c>
      <c r="F287" s="105">
        <f t="shared" si="12"/>
        <v>445.50000000000006</v>
      </c>
      <c r="G287" s="61"/>
      <c r="H287" s="61"/>
      <c r="I287" s="61"/>
      <c r="J287" s="61"/>
      <c r="K287" s="61"/>
      <c r="N287"/>
      <c r="O287"/>
      <c r="P287"/>
    </row>
    <row r="288" spans="1:16" s="1" customFormat="1" x14ac:dyDescent="0.25">
      <c r="A288" s="103">
        <v>287</v>
      </c>
      <c r="B288" s="61">
        <v>3109</v>
      </c>
      <c r="C288" s="61">
        <v>31</v>
      </c>
      <c r="D288" s="61" t="s">
        <v>24</v>
      </c>
      <c r="E288" s="61">
        <v>405</v>
      </c>
      <c r="F288" s="105">
        <f t="shared" si="12"/>
        <v>445.50000000000006</v>
      </c>
      <c r="G288" s="61"/>
      <c r="H288" s="61"/>
      <c r="I288" s="61"/>
      <c r="J288" s="61"/>
      <c r="K288" s="61"/>
      <c r="N288"/>
      <c r="O288"/>
      <c r="P288"/>
    </row>
    <row r="289" spans="1:16" s="1" customFormat="1" x14ac:dyDescent="0.25">
      <c r="A289" s="103">
        <v>288</v>
      </c>
      <c r="B289" s="61">
        <v>3110</v>
      </c>
      <c r="C289" s="61">
        <v>31</v>
      </c>
      <c r="D289" s="61" t="s">
        <v>24</v>
      </c>
      <c r="E289" s="61">
        <v>404</v>
      </c>
      <c r="F289" s="105">
        <f t="shared" si="12"/>
        <v>444.40000000000003</v>
      </c>
      <c r="G289" s="61"/>
      <c r="H289" s="61"/>
      <c r="I289" s="61"/>
      <c r="J289" s="61"/>
      <c r="K289" s="61"/>
      <c r="N289"/>
      <c r="O289"/>
      <c r="P289"/>
    </row>
    <row r="290" spans="1:16" s="1" customFormat="1" x14ac:dyDescent="0.25">
      <c r="A290" s="103">
        <v>289</v>
      </c>
      <c r="B290" s="61">
        <v>3201</v>
      </c>
      <c r="C290" s="61">
        <v>32</v>
      </c>
      <c r="D290" s="61" t="s">
        <v>18</v>
      </c>
      <c r="E290" s="61">
        <v>612</v>
      </c>
      <c r="F290" s="105">
        <f t="shared" si="12"/>
        <v>673.2</v>
      </c>
      <c r="G290" s="61"/>
      <c r="H290" s="61"/>
      <c r="I290" s="61"/>
      <c r="J290" s="61"/>
      <c r="K290" s="61"/>
      <c r="N290"/>
      <c r="O290"/>
      <c r="P290"/>
    </row>
    <row r="291" spans="1:16" s="1" customFormat="1" x14ac:dyDescent="0.25">
      <c r="A291" s="103">
        <v>290</v>
      </c>
      <c r="B291" s="61">
        <v>3202</v>
      </c>
      <c r="C291" s="61">
        <v>32</v>
      </c>
      <c r="D291" s="61" t="s">
        <v>18</v>
      </c>
      <c r="E291" s="61">
        <v>612</v>
      </c>
      <c r="F291" s="105">
        <f t="shared" si="12"/>
        <v>673.2</v>
      </c>
      <c r="G291" s="61"/>
      <c r="H291" s="61"/>
      <c r="I291" s="61"/>
      <c r="J291" s="61"/>
      <c r="K291" s="61"/>
      <c r="N291"/>
      <c r="O291"/>
      <c r="P291"/>
    </row>
    <row r="292" spans="1:16" s="1" customFormat="1" x14ac:dyDescent="0.25">
      <c r="A292" s="103">
        <v>291</v>
      </c>
      <c r="B292" s="61">
        <v>3203</v>
      </c>
      <c r="C292" s="61">
        <v>32</v>
      </c>
      <c r="D292" s="61" t="s">
        <v>24</v>
      </c>
      <c r="E292" s="61">
        <v>404</v>
      </c>
      <c r="F292" s="105">
        <f t="shared" si="12"/>
        <v>444.40000000000003</v>
      </c>
      <c r="G292" s="61"/>
      <c r="H292" s="61"/>
      <c r="I292" s="61"/>
      <c r="J292" s="61"/>
      <c r="K292" s="61"/>
      <c r="N292"/>
      <c r="O292"/>
      <c r="P292"/>
    </row>
    <row r="293" spans="1:16" s="1" customFormat="1" x14ac:dyDescent="0.25">
      <c r="A293" s="103">
        <v>292</v>
      </c>
      <c r="B293" s="61">
        <v>3204</v>
      </c>
      <c r="C293" s="61">
        <v>32</v>
      </c>
      <c r="D293" s="61" t="s">
        <v>14</v>
      </c>
      <c r="E293" s="61">
        <v>829</v>
      </c>
      <c r="F293" s="105">
        <f t="shared" si="12"/>
        <v>911.90000000000009</v>
      </c>
      <c r="G293" s="61"/>
      <c r="H293" s="61"/>
      <c r="I293" s="61"/>
      <c r="J293" s="61"/>
      <c r="K293" s="61"/>
      <c r="N293"/>
      <c r="O293"/>
      <c r="P293"/>
    </row>
    <row r="294" spans="1:16" s="1" customFormat="1" x14ac:dyDescent="0.25">
      <c r="A294" s="103">
        <v>293</v>
      </c>
      <c r="B294" s="61">
        <v>3205</v>
      </c>
      <c r="C294" s="61">
        <v>32</v>
      </c>
      <c r="D294" s="61" t="s">
        <v>18</v>
      </c>
      <c r="E294" s="61">
        <v>643</v>
      </c>
      <c r="F294" s="105">
        <f t="shared" si="12"/>
        <v>707.30000000000007</v>
      </c>
      <c r="G294" s="61"/>
      <c r="H294" s="61"/>
      <c r="I294" s="61"/>
      <c r="J294" s="61"/>
      <c r="K294" s="61"/>
      <c r="N294"/>
      <c r="O294"/>
      <c r="P294"/>
    </row>
    <row r="295" spans="1:16" s="1" customFormat="1" x14ac:dyDescent="0.25">
      <c r="A295" s="103">
        <v>294</v>
      </c>
      <c r="B295" s="61">
        <v>3206</v>
      </c>
      <c r="C295" s="61">
        <v>32</v>
      </c>
      <c r="D295" s="61" t="s">
        <v>24</v>
      </c>
      <c r="E295" s="61">
        <v>404</v>
      </c>
      <c r="F295" s="105">
        <f t="shared" si="12"/>
        <v>444.40000000000003</v>
      </c>
      <c r="G295" s="61"/>
      <c r="H295" s="61"/>
      <c r="I295" s="61"/>
      <c r="J295" s="61"/>
      <c r="K295" s="61"/>
      <c r="N295"/>
      <c r="O295"/>
      <c r="P295"/>
    </row>
    <row r="296" spans="1:16" s="1" customFormat="1" x14ac:dyDescent="0.25">
      <c r="A296" s="103">
        <v>295</v>
      </c>
      <c r="B296" s="61">
        <v>3207</v>
      </c>
      <c r="C296" s="61">
        <v>32</v>
      </c>
      <c r="D296" s="61" t="s">
        <v>24</v>
      </c>
      <c r="E296" s="61">
        <v>404</v>
      </c>
      <c r="F296" s="105">
        <f t="shared" si="12"/>
        <v>444.40000000000003</v>
      </c>
      <c r="G296" s="61"/>
      <c r="H296" s="61"/>
      <c r="I296" s="61"/>
      <c r="J296" s="61"/>
      <c r="K296" s="61"/>
      <c r="N296"/>
      <c r="O296"/>
      <c r="P296"/>
    </row>
    <row r="297" spans="1:16" s="1" customFormat="1" x14ac:dyDescent="0.25">
      <c r="A297" s="103">
        <v>296</v>
      </c>
      <c r="B297" s="61">
        <v>3208</v>
      </c>
      <c r="C297" s="61">
        <v>32</v>
      </c>
      <c r="D297" s="61" t="s">
        <v>24</v>
      </c>
      <c r="E297" s="61">
        <v>405</v>
      </c>
      <c r="F297" s="105">
        <f t="shared" si="12"/>
        <v>445.50000000000006</v>
      </c>
      <c r="G297" s="61"/>
      <c r="H297" s="61"/>
      <c r="I297" s="61"/>
      <c r="J297" s="61"/>
      <c r="K297" s="61"/>
      <c r="N297"/>
      <c r="O297"/>
      <c r="P297"/>
    </row>
    <row r="298" spans="1:16" s="1" customFormat="1" x14ac:dyDescent="0.25">
      <c r="A298" s="103">
        <v>297</v>
      </c>
      <c r="B298" s="61">
        <v>3209</v>
      </c>
      <c r="C298" s="61">
        <v>32</v>
      </c>
      <c r="D298" s="61" t="s">
        <v>24</v>
      </c>
      <c r="E298" s="61">
        <v>405</v>
      </c>
      <c r="F298" s="105">
        <f t="shared" si="12"/>
        <v>445.50000000000006</v>
      </c>
      <c r="G298" s="61"/>
      <c r="H298" s="61"/>
      <c r="I298" s="61"/>
      <c r="J298" s="61"/>
      <c r="K298" s="61"/>
      <c r="N298"/>
      <c r="O298"/>
      <c r="P298"/>
    </row>
    <row r="299" spans="1:16" s="1" customFormat="1" x14ac:dyDescent="0.25">
      <c r="A299" s="103">
        <v>298</v>
      </c>
      <c r="B299" s="61">
        <v>3210</v>
      </c>
      <c r="C299" s="61">
        <v>32</v>
      </c>
      <c r="D299" s="61" t="s">
        <v>24</v>
      </c>
      <c r="E299" s="61">
        <v>404</v>
      </c>
      <c r="F299" s="105">
        <f t="shared" si="12"/>
        <v>444.40000000000003</v>
      </c>
      <c r="G299" s="61"/>
      <c r="H299" s="61"/>
      <c r="I299" s="61"/>
      <c r="J299" s="61"/>
      <c r="K299" s="61"/>
      <c r="N299"/>
      <c r="O299"/>
      <c r="P299"/>
    </row>
    <row r="300" spans="1:16" s="1" customFormat="1" x14ac:dyDescent="0.25">
      <c r="A300" s="103">
        <v>299</v>
      </c>
      <c r="B300" s="61">
        <v>3301</v>
      </c>
      <c r="C300" s="61">
        <v>33</v>
      </c>
      <c r="D300" s="61" t="s">
        <v>18</v>
      </c>
      <c r="E300" s="61">
        <v>612</v>
      </c>
      <c r="F300" s="105">
        <f t="shared" si="12"/>
        <v>673.2</v>
      </c>
      <c r="G300" s="61"/>
      <c r="H300" s="61"/>
      <c r="I300" s="61"/>
      <c r="J300" s="61"/>
      <c r="K300" s="61"/>
      <c r="N300"/>
      <c r="O300"/>
      <c r="P300"/>
    </row>
    <row r="301" spans="1:16" s="1" customFormat="1" x14ac:dyDescent="0.25">
      <c r="A301" s="103">
        <v>300</v>
      </c>
      <c r="B301" s="61">
        <v>3302</v>
      </c>
      <c r="C301" s="61">
        <v>33</v>
      </c>
      <c r="D301" s="61" t="s">
        <v>18</v>
      </c>
      <c r="E301" s="61">
        <v>612</v>
      </c>
      <c r="F301" s="105">
        <f t="shared" si="12"/>
        <v>673.2</v>
      </c>
      <c r="G301" s="61"/>
      <c r="H301" s="61"/>
      <c r="I301" s="61"/>
      <c r="J301" s="61"/>
      <c r="K301" s="61"/>
      <c r="N301"/>
      <c r="O301"/>
      <c r="P301"/>
    </row>
    <row r="302" spans="1:16" s="1" customFormat="1" x14ac:dyDescent="0.25">
      <c r="A302" s="103">
        <v>301</v>
      </c>
      <c r="B302" s="61">
        <v>3303</v>
      </c>
      <c r="C302" s="61">
        <v>33</v>
      </c>
      <c r="D302" s="61" t="s">
        <v>24</v>
      </c>
      <c r="E302" s="61">
        <v>404</v>
      </c>
      <c r="F302" s="105">
        <f t="shared" si="12"/>
        <v>444.40000000000003</v>
      </c>
      <c r="G302" s="61"/>
      <c r="H302" s="61"/>
      <c r="I302" s="61"/>
      <c r="J302" s="61"/>
      <c r="K302" s="61"/>
      <c r="N302"/>
      <c r="O302"/>
      <c r="P302"/>
    </row>
    <row r="303" spans="1:16" s="1" customFormat="1" x14ac:dyDescent="0.25">
      <c r="A303" s="103">
        <v>302</v>
      </c>
      <c r="B303" s="61">
        <v>3304</v>
      </c>
      <c r="C303" s="61">
        <v>33</v>
      </c>
      <c r="D303" s="61" t="s">
        <v>14</v>
      </c>
      <c r="E303" s="61">
        <v>829</v>
      </c>
      <c r="F303" s="105">
        <f t="shared" si="12"/>
        <v>911.90000000000009</v>
      </c>
      <c r="G303" s="61"/>
      <c r="H303" s="61"/>
      <c r="I303" s="61"/>
      <c r="J303" s="61"/>
      <c r="K303" s="61"/>
      <c r="N303"/>
      <c r="O303"/>
      <c r="P303"/>
    </row>
    <row r="304" spans="1:16" s="1" customFormat="1" x14ac:dyDescent="0.25">
      <c r="A304" s="103">
        <v>303</v>
      </c>
      <c r="B304" s="61">
        <v>3305</v>
      </c>
      <c r="C304" s="61">
        <v>33</v>
      </c>
      <c r="D304" s="61" t="s">
        <v>18</v>
      </c>
      <c r="E304" s="61">
        <v>643</v>
      </c>
      <c r="F304" s="105">
        <f t="shared" si="12"/>
        <v>707.30000000000007</v>
      </c>
      <c r="G304" s="61"/>
      <c r="H304" s="61"/>
      <c r="I304" s="61"/>
      <c r="J304" s="61"/>
      <c r="K304" s="61"/>
      <c r="N304"/>
      <c r="O304"/>
      <c r="P304"/>
    </row>
    <row r="305" spans="1:16" s="1" customFormat="1" x14ac:dyDescent="0.25">
      <c r="A305" s="103">
        <v>304</v>
      </c>
      <c r="B305" s="61">
        <v>3306</v>
      </c>
      <c r="C305" s="61">
        <v>33</v>
      </c>
      <c r="D305" s="61" t="s">
        <v>24</v>
      </c>
      <c r="E305" s="61">
        <v>404</v>
      </c>
      <c r="F305" s="105">
        <f t="shared" si="12"/>
        <v>444.40000000000003</v>
      </c>
      <c r="G305" s="61"/>
      <c r="H305" s="61"/>
      <c r="I305" s="61"/>
      <c r="J305" s="61"/>
      <c r="K305" s="61"/>
      <c r="N305"/>
      <c r="O305"/>
      <c r="P305"/>
    </row>
    <row r="306" spans="1:16" s="1" customFormat="1" x14ac:dyDescent="0.25">
      <c r="A306" s="103">
        <v>305</v>
      </c>
      <c r="B306" s="61">
        <v>3307</v>
      </c>
      <c r="C306" s="61">
        <v>33</v>
      </c>
      <c r="D306" s="61" t="s">
        <v>24</v>
      </c>
      <c r="E306" s="61">
        <v>404</v>
      </c>
      <c r="F306" s="105">
        <f t="shared" si="12"/>
        <v>444.40000000000003</v>
      </c>
      <c r="G306" s="61"/>
      <c r="H306" s="61"/>
      <c r="I306" s="61"/>
      <c r="J306" s="61"/>
      <c r="K306" s="61"/>
      <c r="N306"/>
      <c r="O306"/>
      <c r="P306"/>
    </row>
    <row r="307" spans="1:16" s="1" customFormat="1" x14ac:dyDescent="0.25">
      <c r="A307" s="103">
        <v>306</v>
      </c>
      <c r="B307" s="61">
        <v>3308</v>
      </c>
      <c r="C307" s="61">
        <v>33</v>
      </c>
      <c r="D307" s="61" t="s">
        <v>24</v>
      </c>
      <c r="E307" s="61">
        <v>405</v>
      </c>
      <c r="F307" s="105">
        <f t="shared" si="12"/>
        <v>445.50000000000006</v>
      </c>
      <c r="G307" s="61"/>
      <c r="H307" s="61"/>
      <c r="I307" s="61"/>
      <c r="J307" s="61"/>
      <c r="K307" s="61"/>
      <c r="N307"/>
      <c r="O307"/>
      <c r="P307"/>
    </row>
    <row r="308" spans="1:16" s="1" customFormat="1" x14ac:dyDescent="0.25">
      <c r="A308" s="103">
        <v>307</v>
      </c>
      <c r="B308" s="61">
        <v>3309</v>
      </c>
      <c r="C308" s="61">
        <v>33</v>
      </c>
      <c r="D308" s="61" t="s">
        <v>24</v>
      </c>
      <c r="E308" s="61">
        <v>405</v>
      </c>
      <c r="F308" s="105">
        <f t="shared" si="12"/>
        <v>445.50000000000006</v>
      </c>
      <c r="G308" s="61"/>
      <c r="H308" s="61"/>
      <c r="I308" s="61"/>
      <c r="J308" s="61"/>
      <c r="K308" s="61"/>
      <c r="N308"/>
      <c r="O308"/>
      <c r="P308"/>
    </row>
    <row r="309" spans="1:16" s="1" customFormat="1" x14ac:dyDescent="0.25">
      <c r="A309" s="103">
        <v>308</v>
      </c>
      <c r="B309" s="61">
        <v>3310</v>
      </c>
      <c r="C309" s="61">
        <v>33</v>
      </c>
      <c r="D309" s="61" t="s">
        <v>24</v>
      </c>
      <c r="E309" s="61">
        <v>404</v>
      </c>
      <c r="F309" s="105">
        <f t="shared" si="12"/>
        <v>444.40000000000003</v>
      </c>
      <c r="G309" s="61"/>
      <c r="H309" s="61"/>
      <c r="I309" s="61"/>
      <c r="J309" s="61"/>
      <c r="K309" s="61"/>
      <c r="N309"/>
      <c r="O309"/>
      <c r="P309"/>
    </row>
    <row r="310" spans="1:16" s="1" customFormat="1" x14ac:dyDescent="0.25">
      <c r="A310" s="103">
        <v>309</v>
      </c>
      <c r="B310" s="61">
        <v>3401</v>
      </c>
      <c r="C310" s="61">
        <v>34</v>
      </c>
      <c r="D310" s="61" t="s">
        <v>18</v>
      </c>
      <c r="E310" s="61">
        <v>612</v>
      </c>
      <c r="F310" s="105">
        <f t="shared" si="12"/>
        <v>673.2</v>
      </c>
      <c r="G310" s="61"/>
      <c r="H310" s="61"/>
      <c r="I310" s="61"/>
      <c r="J310" s="61"/>
      <c r="K310" s="61"/>
      <c r="N310"/>
      <c r="O310"/>
      <c r="P310"/>
    </row>
    <row r="311" spans="1:16" s="1" customFormat="1" x14ac:dyDescent="0.25">
      <c r="A311" s="103">
        <v>310</v>
      </c>
      <c r="B311" s="61">
        <v>3402</v>
      </c>
      <c r="C311" s="61">
        <v>34</v>
      </c>
      <c r="D311" s="61" t="s">
        <v>18</v>
      </c>
      <c r="E311" s="61">
        <v>612</v>
      </c>
      <c r="F311" s="105">
        <f t="shared" si="12"/>
        <v>673.2</v>
      </c>
      <c r="G311" s="61"/>
      <c r="H311" s="61"/>
      <c r="I311" s="61"/>
      <c r="J311" s="61"/>
      <c r="K311" s="61"/>
      <c r="N311"/>
      <c r="O311"/>
      <c r="P311"/>
    </row>
    <row r="312" spans="1:16" s="1" customFormat="1" x14ac:dyDescent="0.25">
      <c r="A312" s="103">
        <v>311</v>
      </c>
      <c r="B312" s="61">
        <v>3403</v>
      </c>
      <c r="C312" s="61">
        <v>34</v>
      </c>
      <c r="D312" s="61" t="s">
        <v>24</v>
      </c>
      <c r="E312" s="61">
        <v>404</v>
      </c>
      <c r="F312" s="105">
        <f t="shared" si="12"/>
        <v>444.40000000000003</v>
      </c>
      <c r="G312" s="61"/>
      <c r="H312" s="61"/>
      <c r="I312" s="61"/>
      <c r="J312" s="61"/>
      <c r="K312" s="61"/>
      <c r="N312"/>
      <c r="O312"/>
      <c r="P312"/>
    </row>
    <row r="313" spans="1:16" s="1" customFormat="1" x14ac:dyDescent="0.25">
      <c r="A313" s="103">
        <v>312</v>
      </c>
      <c r="B313" s="61">
        <v>3404</v>
      </c>
      <c r="C313" s="61">
        <v>34</v>
      </c>
      <c r="D313" s="61" t="s">
        <v>14</v>
      </c>
      <c r="E313" s="61">
        <v>829</v>
      </c>
      <c r="F313" s="105">
        <f t="shared" si="12"/>
        <v>911.90000000000009</v>
      </c>
      <c r="G313" s="61"/>
      <c r="H313" s="61"/>
      <c r="I313" s="61"/>
      <c r="J313" s="61"/>
      <c r="K313" s="61"/>
      <c r="N313"/>
      <c r="O313"/>
      <c r="P313"/>
    </row>
    <row r="314" spans="1:16" s="1" customFormat="1" x14ac:dyDescent="0.25">
      <c r="A314" s="103">
        <v>313</v>
      </c>
      <c r="B314" s="61">
        <v>3405</v>
      </c>
      <c r="C314" s="61">
        <v>34</v>
      </c>
      <c r="D314" s="61" t="s">
        <v>18</v>
      </c>
      <c r="E314" s="61">
        <v>643</v>
      </c>
      <c r="F314" s="105">
        <f t="shared" si="12"/>
        <v>707.30000000000007</v>
      </c>
      <c r="G314" s="61"/>
      <c r="H314" s="61"/>
      <c r="I314" s="61"/>
      <c r="J314" s="61"/>
      <c r="K314" s="61"/>
      <c r="N314"/>
      <c r="O314"/>
      <c r="P314"/>
    </row>
    <row r="315" spans="1:16" s="1" customFormat="1" x14ac:dyDescent="0.25">
      <c r="A315" s="103">
        <v>314</v>
      </c>
      <c r="B315" s="61">
        <v>3406</v>
      </c>
      <c r="C315" s="61">
        <v>34</v>
      </c>
      <c r="D315" s="61" t="s">
        <v>24</v>
      </c>
      <c r="E315" s="61">
        <v>404</v>
      </c>
      <c r="F315" s="105">
        <f t="shared" si="12"/>
        <v>444.40000000000003</v>
      </c>
      <c r="G315" s="61"/>
      <c r="H315" s="61"/>
      <c r="I315" s="61"/>
      <c r="J315" s="61"/>
      <c r="K315" s="61"/>
      <c r="N315"/>
      <c r="O315"/>
      <c r="P315"/>
    </row>
    <row r="316" spans="1:16" s="1" customFormat="1" x14ac:dyDescent="0.25">
      <c r="A316" s="103">
        <v>315</v>
      </c>
      <c r="B316" s="61">
        <v>3407</v>
      </c>
      <c r="C316" s="61">
        <v>34</v>
      </c>
      <c r="D316" s="61" t="s">
        <v>24</v>
      </c>
      <c r="E316" s="61">
        <v>404</v>
      </c>
      <c r="F316" s="105">
        <f t="shared" si="12"/>
        <v>444.40000000000003</v>
      </c>
      <c r="G316" s="61"/>
      <c r="H316" s="61"/>
      <c r="I316" s="61"/>
      <c r="J316" s="61"/>
      <c r="K316" s="61"/>
      <c r="N316"/>
      <c r="O316"/>
      <c r="P316"/>
    </row>
    <row r="317" spans="1:16" s="1" customFormat="1" x14ac:dyDescent="0.25">
      <c r="A317" s="103">
        <v>316</v>
      </c>
      <c r="B317" s="61">
        <v>3408</v>
      </c>
      <c r="C317" s="61">
        <v>34</v>
      </c>
      <c r="D317" s="61" t="s">
        <v>24</v>
      </c>
      <c r="E317" s="61">
        <v>405</v>
      </c>
      <c r="F317" s="105">
        <f t="shared" si="12"/>
        <v>445.50000000000006</v>
      </c>
      <c r="G317" s="61"/>
      <c r="H317" s="61"/>
      <c r="I317" s="61"/>
      <c r="J317" s="61"/>
      <c r="K317" s="61"/>
      <c r="N317"/>
      <c r="O317"/>
      <c r="P317"/>
    </row>
    <row r="318" spans="1:16" s="1" customFormat="1" x14ac:dyDescent="0.25">
      <c r="A318" s="103">
        <v>317</v>
      </c>
      <c r="B318" s="61">
        <v>3409</v>
      </c>
      <c r="C318" s="61">
        <v>34</v>
      </c>
      <c r="D318" s="61" t="s">
        <v>24</v>
      </c>
      <c r="E318" s="61">
        <v>405</v>
      </c>
      <c r="F318" s="105">
        <f t="shared" si="12"/>
        <v>445.50000000000006</v>
      </c>
      <c r="G318" s="61"/>
      <c r="H318" s="61"/>
      <c r="I318" s="61"/>
      <c r="J318" s="61"/>
      <c r="K318" s="61"/>
      <c r="N318"/>
      <c r="O318"/>
      <c r="P318"/>
    </row>
    <row r="319" spans="1:16" s="1" customFormat="1" x14ac:dyDescent="0.25">
      <c r="A319" s="103">
        <v>318</v>
      </c>
      <c r="B319" s="61">
        <v>3410</v>
      </c>
      <c r="C319" s="61">
        <v>34</v>
      </c>
      <c r="D319" s="61" t="s">
        <v>24</v>
      </c>
      <c r="E319" s="61">
        <v>404</v>
      </c>
      <c r="F319" s="105">
        <f t="shared" si="12"/>
        <v>444.40000000000003</v>
      </c>
      <c r="G319" s="61"/>
      <c r="H319" s="61"/>
      <c r="I319" s="61"/>
      <c r="J319" s="61"/>
      <c r="K319" s="61"/>
      <c r="N319"/>
      <c r="O319"/>
      <c r="P319"/>
    </row>
    <row r="320" spans="1:16" s="1" customFormat="1" x14ac:dyDescent="0.25">
      <c r="A320" s="103">
        <v>319</v>
      </c>
      <c r="B320" s="61">
        <v>3501</v>
      </c>
      <c r="C320" s="61">
        <v>35</v>
      </c>
      <c r="D320" s="61" t="s">
        <v>18</v>
      </c>
      <c r="E320" s="61">
        <v>612</v>
      </c>
      <c r="F320" s="105">
        <f t="shared" si="12"/>
        <v>673.2</v>
      </c>
      <c r="G320" s="61"/>
      <c r="H320" s="61"/>
      <c r="I320" s="61"/>
      <c r="J320" s="61"/>
      <c r="K320" s="61"/>
      <c r="N320"/>
      <c r="O320"/>
      <c r="P320"/>
    </row>
    <row r="321" spans="1:16" s="1" customFormat="1" x14ac:dyDescent="0.25">
      <c r="A321" s="103">
        <v>320</v>
      </c>
      <c r="B321" s="61">
        <v>3502</v>
      </c>
      <c r="C321" s="61">
        <v>35</v>
      </c>
      <c r="D321" s="61" t="s">
        <v>18</v>
      </c>
      <c r="E321" s="61">
        <v>612</v>
      </c>
      <c r="F321" s="105">
        <f t="shared" si="12"/>
        <v>673.2</v>
      </c>
      <c r="G321" s="61"/>
      <c r="H321" s="61"/>
      <c r="I321" s="61"/>
      <c r="J321" s="61"/>
      <c r="K321" s="61"/>
      <c r="N321"/>
      <c r="O321"/>
      <c r="P321"/>
    </row>
    <row r="322" spans="1:16" s="1" customFormat="1" x14ac:dyDescent="0.25">
      <c r="A322" s="103">
        <v>321</v>
      </c>
      <c r="B322" s="61">
        <v>3503</v>
      </c>
      <c r="C322" s="61">
        <v>35</v>
      </c>
      <c r="D322" s="61" t="s">
        <v>24</v>
      </c>
      <c r="E322" s="61">
        <v>404</v>
      </c>
      <c r="F322" s="105">
        <f t="shared" si="12"/>
        <v>444.40000000000003</v>
      </c>
      <c r="G322" s="61"/>
      <c r="H322" s="61"/>
      <c r="I322" s="61"/>
      <c r="J322" s="61"/>
      <c r="K322" s="61"/>
      <c r="N322"/>
      <c r="O322"/>
      <c r="P322"/>
    </row>
    <row r="323" spans="1:16" s="1" customFormat="1" x14ac:dyDescent="0.25">
      <c r="A323" s="103">
        <v>322</v>
      </c>
      <c r="B323" s="61">
        <v>3504</v>
      </c>
      <c r="C323" s="61">
        <v>35</v>
      </c>
      <c r="D323" s="61" t="s">
        <v>14</v>
      </c>
      <c r="E323" s="61">
        <v>829</v>
      </c>
      <c r="F323" s="105">
        <f t="shared" ref="F323:F367" si="13">E323*1.1</f>
        <v>911.90000000000009</v>
      </c>
      <c r="G323" s="61"/>
      <c r="H323" s="61"/>
      <c r="I323" s="61"/>
      <c r="J323" s="61"/>
      <c r="K323" s="61"/>
      <c r="N323"/>
      <c r="O323"/>
      <c r="P323"/>
    </row>
    <row r="324" spans="1:16" s="1" customFormat="1" x14ac:dyDescent="0.25">
      <c r="A324" s="103">
        <v>323</v>
      </c>
      <c r="B324" s="61">
        <v>3505</v>
      </c>
      <c r="C324" s="61">
        <v>35</v>
      </c>
      <c r="D324" s="61" t="s">
        <v>18</v>
      </c>
      <c r="E324" s="61">
        <v>643</v>
      </c>
      <c r="F324" s="105">
        <f t="shared" si="13"/>
        <v>707.30000000000007</v>
      </c>
      <c r="G324" s="61"/>
      <c r="H324" s="61"/>
      <c r="I324" s="61"/>
      <c r="J324" s="61"/>
      <c r="K324" s="61"/>
      <c r="N324"/>
      <c r="O324"/>
      <c r="P324"/>
    </row>
    <row r="325" spans="1:16" s="1" customFormat="1" x14ac:dyDescent="0.25">
      <c r="A325" s="103">
        <v>324</v>
      </c>
      <c r="B325" s="61">
        <v>3506</v>
      </c>
      <c r="C325" s="61">
        <v>35</v>
      </c>
      <c r="D325" s="61" t="s">
        <v>24</v>
      </c>
      <c r="E325" s="61">
        <v>404</v>
      </c>
      <c r="F325" s="105">
        <f t="shared" si="13"/>
        <v>444.40000000000003</v>
      </c>
      <c r="G325" s="61"/>
      <c r="H325" s="61"/>
      <c r="I325" s="61"/>
      <c r="J325" s="61"/>
      <c r="K325" s="61"/>
      <c r="N325"/>
      <c r="O325"/>
      <c r="P325"/>
    </row>
    <row r="326" spans="1:16" s="1" customFormat="1" x14ac:dyDescent="0.25">
      <c r="A326" s="103">
        <v>325</v>
      </c>
      <c r="B326" s="61">
        <v>3507</v>
      </c>
      <c r="C326" s="61">
        <v>35</v>
      </c>
      <c r="D326" s="61" t="s">
        <v>24</v>
      </c>
      <c r="E326" s="61">
        <v>404</v>
      </c>
      <c r="F326" s="105">
        <f t="shared" si="13"/>
        <v>444.40000000000003</v>
      </c>
      <c r="G326" s="61"/>
      <c r="H326" s="61"/>
      <c r="I326" s="61"/>
      <c r="J326" s="61"/>
      <c r="K326" s="61"/>
      <c r="N326"/>
      <c r="O326"/>
      <c r="P326"/>
    </row>
    <row r="327" spans="1:16" s="1" customFormat="1" x14ac:dyDescent="0.25">
      <c r="A327" s="103">
        <v>326</v>
      </c>
      <c r="B327" s="61">
        <v>3508</v>
      </c>
      <c r="C327" s="61">
        <v>35</v>
      </c>
      <c r="D327" s="61" t="s">
        <v>24</v>
      </c>
      <c r="E327" s="61">
        <v>405</v>
      </c>
      <c r="F327" s="105">
        <f t="shared" si="13"/>
        <v>445.50000000000006</v>
      </c>
      <c r="G327" s="61"/>
      <c r="H327" s="61"/>
      <c r="I327" s="61"/>
      <c r="J327" s="61"/>
      <c r="K327" s="61"/>
      <c r="N327"/>
      <c r="O327"/>
      <c r="P327"/>
    </row>
    <row r="328" spans="1:16" s="1" customFormat="1" x14ac:dyDescent="0.25">
      <c r="A328" s="103">
        <v>327</v>
      </c>
      <c r="B328" s="61">
        <v>3509</v>
      </c>
      <c r="C328" s="61">
        <v>35</v>
      </c>
      <c r="D328" s="61" t="s">
        <v>24</v>
      </c>
      <c r="E328" s="61">
        <v>405</v>
      </c>
      <c r="F328" s="105">
        <f t="shared" si="13"/>
        <v>445.50000000000006</v>
      </c>
      <c r="G328" s="61"/>
      <c r="H328" s="61"/>
      <c r="I328" s="61"/>
      <c r="J328" s="61"/>
      <c r="K328" s="61"/>
      <c r="N328"/>
      <c r="O328"/>
      <c r="P328"/>
    </row>
    <row r="329" spans="1:16" s="1" customFormat="1" x14ac:dyDescent="0.25">
      <c r="A329" s="103">
        <v>328</v>
      </c>
      <c r="B329" s="61">
        <v>3510</v>
      </c>
      <c r="C329" s="61">
        <v>35</v>
      </c>
      <c r="D329" s="61" t="s">
        <v>24</v>
      </c>
      <c r="E329" s="61">
        <v>404</v>
      </c>
      <c r="F329" s="105">
        <f t="shared" si="13"/>
        <v>444.40000000000003</v>
      </c>
      <c r="G329" s="61"/>
      <c r="H329" s="61"/>
      <c r="I329" s="61"/>
      <c r="J329" s="61"/>
      <c r="K329" s="61"/>
      <c r="N329"/>
      <c r="O329"/>
      <c r="P329"/>
    </row>
    <row r="330" spans="1:16" s="1" customFormat="1" x14ac:dyDescent="0.25">
      <c r="A330" s="103">
        <v>329</v>
      </c>
      <c r="B330" s="61">
        <v>3601</v>
      </c>
      <c r="C330" s="61">
        <v>36</v>
      </c>
      <c r="D330" s="61" t="s">
        <v>18</v>
      </c>
      <c r="E330" s="61">
        <v>612</v>
      </c>
      <c r="F330" s="105">
        <f t="shared" si="13"/>
        <v>673.2</v>
      </c>
      <c r="G330" s="61"/>
      <c r="H330" s="61"/>
      <c r="I330" s="61"/>
      <c r="J330" s="61"/>
      <c r="K330" s="61"/>
      <c r="N330"/>
      <c r="O330"/>
      <c r="P330"/>
    </row>
    <row r="331" spans="1:16" s="1" customFormat="1" x14ac:dyDescent="0.25">
      <c r="A331" s="103">
        <v>330</v>
      </c>
      <c r="B331" s="61">
        <v>3602</v>
      </c>
      <c r="C331" s="61">
        <v>36</v>
      </c>
      <c r="D331" s="61" t="s">
        <v>18</v>
      </c>
      <c r="E331" s="61">
        <v>612</v>
      </c>
      <c r="F331" s="105">
        <f t="shared" si="13"/>
        <v>673.2</v>
      </c>
      <c r="G331" s="61"/>
      <c r="H331" s="61"/>
      <c r="I331" s="61"/>
      <c r="J331" s="61"/>
      <c r="K331" s="61"/>
      <c r="N331"/>
      <c r="O331"/>
      <c r="P331"/>
    </row>
    <row r="332" spans="1:16" s="1" customFormat="1" x14ac:dyDescent="0.25">
      <c r="A332" s="103">
        <v>331</v>
      </c>
      <c r="B332" s="61">
        <v>3603</v>
      </c>
      <c r="C332" s="61">
        <v>36</v>
      </c>
      <c r="D332" s="61" t="s">
        <v>24</v>
      </c>
      <c r="E332" s="61">
        <v>404</v>
      </c>
      <c r="F332" s="105">
        <f t="shared" si="13"/>
        <v>444.40000000000003</v>
      </c>
      <c r="G332" s="61"/>
      <c r="H332" s="61"/>
      <c r="I332" s="61"/>
      <c r="J332" s="61"/>
      <c r="K332" s="61"/>
      <c r="N332"/>
      <c r="O332"/>
      <c r="P332"/>
    </row>
    <row r="333" spans="1:16" s="1" customFormat="1" x14ac:dyDescent="0.25">
      <c r="A333" s="103">
        <v>332</v>
      </c>
      <c r="B333" s="61">
        <v>3604</v>
      </c>
      <c r="C333" s="61">
        <v>36</v>
      </c>
      <c r="D333" s="61" t="s">
        <v>14</v>
      </c>
      <c r="E333" s="61">
        <v>829</v>
      </c>
      <c r="F333" s="105">
        <f t="shared" si="13"/>
        <v>911.90000000000009</v>
      </c>
      <c r="G333" s="61"/>
      <c r="H333" s="61"/>
      <c r="I333" s="61"/>
      <c r="J333" s="61"/>
      <c r="K333" s="61"/>
      <c r="N333"/>
      <c r="O333"/>
      <c r="P333"/>
    </row>
    <row r="334" spans="1:16" s="1" customFormat="1" x14ac:dyDescent="0.25">
      <c r="A334" s="103">
        <v>333</v>
      </c>
      <c r="B334" s="61">
        <v>3605</v>
      </c>
      <c r="C334" s="61">
        <v>36</v>
      </c>
      <c r="D334" s="61" t="s">
        <v>18</v>
      </c>
      <c r="E334" s="61">
        <v>643</v>
      </c>
      <c r="F334" s="105">
        <f t="shared" si="13"/>
        <v>707.30000000000007</v>
      </c>
      <c r="G334" s="61"/>
      <c r="H334" s="61"/>
      <c r="I334" s="61"/>
      <c r="J334" s="61"/>
      <c r="K334" s="61"/>
      <c r="N334"/>
      <c r="O334"/>
      <c r="P334"/>
    </row>
    <row r="335" spans="1:16" s="1" customFormat="1" x14ac:dyDescent="0.25">
      <c r="A335" s="103">
        <v>334</v>
      </c>
      <c r="B335" s="61">
        <v>3606</v>
      </c>
      <c r="C335" s="61">
        <v>36</v>
      </c>
      <c r="D335" s="61" t="s">
        <v>24</v>
      </c>
      <c r="E335" s="61">
        <v>404</v>
      </c>
      <c r="F335" s="105">
        <f t="shared" si="13"/>
        <v>444.40000000000003</v>
      </c>
      <c r="G335" s="61"/>
      <c r="H335" s="61"/>
      <c r="I335" s="61"/>
      <c r="J335" s="61"/>
      <c r="K335" s="61"/>
      <c r="N335"/>
      <c r="O335"/>
      <c r="P335"/>
    </row>
    <row r="336" spans="1:16" s="1" customFormat="1" x14ac:dyDescent="0.25">
      <c r="A336" s="103">
        <v>335</v>
      </c>
      <c r="B336" s="61">
        <v>3607</v>
      </c>
      <c r="C336" s="61">
        <v>36</v>
      </c>
      <c r="D336" s="61" t="s">
        <v>24</v>
      </c>
      <c r="E336" s="61">
        <v>404</v>
      </c>
      <c r="F336" s="105">
        <f t="shared" si="13"/>
        <v>444.40000000000003</v>
      </c>
      <c r="G336" s="61"/>
      <c r="H336" s="61"/>
      <c r="I336" s="61"/>
      <c r="J336" s="61"/>
      <c r="K336" s="61"/>
      <c r="N336"/>
      <c r="O336"/>
      <c r="P336"/>
    </row>
    <row r="337" spans="1:16" s="1" customFormat="1" x14ac:dyDescent="0.25">
      <c r="A337" s="103">
        <v>336</v>
      </c>
      <c r="B337" s="61">
        <v>3608</v>
      </c>
      <c r="C337" s="61">
        <v>36</v>
      </c>
      <c r="D337" s="61" t="s">
        <v>24</v>
      </c>
      <c r="E337" s="61">
        <v>405</v>
      </c>
      <c r="F337" s="105">
        <f t="shared" si="13"/>
        <v>445.50000000000006</v>
      </c>
      <c r="G337" s="61"/>
      <c r="H337" s="61"/>
      <c r="I337" s="61"/>
      <c r="J337" s="61"/>
      <c r="K337" s="61"/>
      <c r="N337"/>
      <c r="O337"/>
      <c r="P337"/>
    </row>
    <row r="338" spans="1:16" s="1" customFormat="1" x14ac:dyDescent="0.25">
      <c r="A338" s="103">
        <v>337</v>
      </c>
      <c r="B338" s="61">
        <v>3701</v>
      </c>
      <c r="C338" s="61">
        <v>37</v>
      </c>
      <c r="D338" s="61" t="s">
        <v>18</v>
      </c>
      <c r="E338" s="61">
        <v>612</v>
      </c>
      <c r="F338" s="105">
        <f t="shared" si="13"/>
        <v>673.2</v>
      </c>
      <c r="G338" s="61"/>
      <c r="H338" s="61"/>
      <c r="I338" s="61"/>
      <c r="J338" s="61"/>
      <c r="K338" s="61"/>
      <c r="N338"/>
      <c r="O338"/>
      <c r="P338"/>
    </row>
    <row r="339" spans="1:16" s="1" customFormat="1" x14ac:dyDescent="0.25">
      <c r="A339" s="103">
        <v>338</v>
      </c>
      <c r="B339" s="61">
        <v>3702</v>
      </c>
      <c r="C339" s="61">
        <v>37</v>
      </c>
      <c r="D339" s="61" t="s">
        <v>18</v>
      </c>
      <c r="E339" s="61">
        <v>612</v>
      </c>
      <c r="F339" s="105">
        <f t="shared" si="13"/>
        <v>673.2</v>
      </c>
      <c r="G339" s="61"/>
      <c r="H339" s="61"/>
      <c r="I339" s="61"/>
      <c r="J339" s="61"/>
      <c r="K339" s="61"/>
      <c r="N339"/>
      <c r="O339"/>
      <c r="P339"/>
    </row>
    <row r="340" spans="1:16" s="1" customFormat="1" x14ac:dyDescent="0.25">
      <c r="A340" s="103">
        <v>339</v>
      </c>
      <c r="B340" s="61">
        <v>3703</v>
      </c>
      <c r="C340" s="61">
        <v>37</v>
      </c>
      <c r="D340" s="61" t="s">
        <v>24</v>
      </c>
      <c r="E340" s="61">
        <v>404</v>
      </c>
      <c r="F340" s="105">
        <f t="shared" si="13"/>
        <v>444.40000000000003</v>
      </c>
      <c r="G340" s="61"/>
      <c r="H340" s="61"/>
      <c r="I340" s="61"/>
      <c r="J340" s="61"/>
      <c r="K340" s="61"/>
      <c r="N340"/>
      <c r="O340"/>
      <c r="P340"/>
    </row>
    <row r="341" spans="1:16" s="1" customFormat="1" x14ac:dyDescent="0.25">
      <c r="A341" s="103">
        <v>340</v>
      </c>
      <c r="B341" s="61">
        <v>3704</v>
      </c>
      <c r="C341" s="61">
        <v>37</v>
      </c>
      <c r="D341" s="61" t="s">
        <v>14</v>
      </c>
      <c r="E341" s="61">
        <v>829</v>
      </c>
      <c r="F341" s="105">
        <f t="shared" si="13"/>
        <v>911.90000000000009</v>
      </c>
      <c r="G341" s="61"/>
      <c r="H341" s="61"/>
      <c r="I341" s="61"/>
      <c r="J341" s="61"/>
      <c r="K341" s="61"/>
      <c r="N341"/>
      <c r="O341"/>
      <c r="P341"/>
    </row>
    <row r="342" spans="1:16" s="1" customFormat="1" x14ac:dyDescent="0.25">
      <c r="A342" s="103">
        <v>341</v>
      </c>
      <c r="B342" s="61">
        <v>3705</v>
      </c>
      <c r="C342" s="61">
        <v>37</v>
      </c>
      <c r="D342" s="61" t="s">
        <v>18</v>
      </c>
      <c r="E342" s="61">
        <v>643</v>
      </c>
      <c r="F342" s="105">
        <f t="shared" si="13"/>
        <v>707.30000000000007</v>
      </c>
      <c r="G342" s="61"/>
      <c r="H342" s="61"/>
      <c r="I342" s="61"/>
      <c r="J342" s="61"/>
      <c r="K342" s="61"/>
      <c r="N342"/>
      <c r="O342"/>
      <c r="P342"/>
    </row>
    <row r="343" spans="1:16" s="1" customFormat="1" x14ac:dyDescent="0.25">
      <c r="A343" s="103">
        <v>342</v>
      </c>
      <c r="B343" s="61">
        <v>3706</v>
      </c>
      <c r="C343" s="61">
        <v>37</v>
      </c>
      <c r="D343" s="61" t="s">
        <v>24</v>
      </c>
      <c r="E343" s="61">
        <v>404</v>
      </c>
      <c r="F343" s="105">
        <f t="shared" si="13"/>
        <v>444.40000000000003</v>
      </c>
      <c r="G343" s="61"/>
      <c r="H343" s="61"/>
      <c r="I343" s="61"/>
      <c r="J343" s="61"/>
      <c r="K343" s="61"/>
      <c r="N343"/>
      <c r="O343"/>
      <c r="P343"/>
    </row>
    <row r="344" spans="1:16" s="1" customFormat="1" x14ac:dyDescent="0.25">
      <c r="A344" s="103">
        <v>343</v>
      </c>
      <c r="B344" s="61">
        <v>3707</v>
      </c>
      <c r="C344" s="61">
        <v>37</v>
      </c>
      <c r="D344" s="61" t="s">
        <v>24</v>
      </c>
      <c r="E344" s="61">
        <v>404</v>
      </c>
      <c r="F344" s="105">
        <f t="shared" si="13"/>
        <v>444.40000000000003</v>
      </c>
      <c r="G344" s="61"/>
      <c r="H344" s="61"/>
      <c r="I344" s="61"/>
      <c r="J344" s="61"/>
      <c r="K344" s="61"/>
      <c r="N344"/>
      <c r="O344"/>
      <c r="P344"/>
    </row>
    <row r="345" spans="1:16" s="1" customFormat="1" x14ac:dyDescent="0.25">
      <c r="A345" s="103">
        <v>344</v>
      </c>
      <c r="B345" s="61">
        <v>3708</v>
      </c>
      <c r="C345" s="61">
        <v>37</v>
      </c>
      <c r="D345" s="61" t="s">
        <v>24</v>
      </c>
      <c r="E345" s="61">
        <v>405</v>
      </c>
      <c r="F345" s="105">
        <f t="shared" si="13"/>
        <v>445.50000000000006</v>
      </c>
      <c r="G345" s="61"/>
      <c r="H345" s="61"/>
      <c r="I345" s="61"/>
      <c r="J345" s="61"/>
      <c r="K345" s="61"/>
      <c r="N345"/>
      <c r="O345"/>
      <c r="P345"/>
    </row>
    <row r="346" spans="1:16" s="1" customFormat="1" x14ac:dyDescent="0.25">
      <c r="A346" s="103">
        <v>345</v>
      </c>
      <c r="B346" s="61">
        <v>3709</v>
      </c>
      <c r="C346" s="61">
        <v>37</v>
      </c>
      <c r="D346" s="61" t="s">
        <v>24</v>
      </c>
      <c r="E346" s="61">
        <v>405</v>
      </c>
      <c r="F346" s="105">
        <f t="shared" si="13"/>
        <v>445.50000000000006</v>
      </c>
      <c r="G346" s="61"/>
      <c r="H346" s="61"/>
      <c r="I346" s="61"/>
      <c r="J346" s="61"/>
      <c r="K346" s="61"/>
      <c r="N346"/>
      <c r="O346"/>
      <c r="P346"/>
    </row>
    <row r="347" spans="1:16" s="1" customFormat="1" x14ac:dyDescent="0.25">
      <c r="A347" s="103">
        <v>346</v>
      </c>
      <c r="B347" s="61">
        <v>3710</v>
      </c>
      <c r="C347" s="61">
        <v>37</v>
      </c>
      <c r="D347" s="61" t="s">
        <v>24</v>
      </c>
      <c r="E347" s="61">
        <v>404</v>
      </c>
      <c r="F347" s="105">
        <f t="shared" si="13"/>
        <v>444.40000000000003</v>
      </c>
      <c r="G347" s="61"/>
      <c r="H347" s="61"/>
      <c r="I347" s="61"/>
      <c r="J347" s="61"/>
      <c r="K347" s="61"/>
      <c r="N347"/>
      <c r="O347"/>
      <c r="P347"/>
    </row>
    <row r="348" spans="1:16" s="1" customFormat="1" x14ac:dyDescent="0.25">
      <c r="A348" s="103">
        <v>347</v>
      </c>
      <c r="B348" s="61">
        <v>3801</v>
      </c>
      <c r="C348" s="61">
        <v>38</v>
      </c>
      <c r="D348" s="61" t="s">
        <v>18</v>
      </c>
      <c r="E348" s="61">
        <v>612</v>
      </c>
      <c r="F348" s="105">
        <f t="shared" si="13"/>
        <v>673.2</v>
      </c>
      <c r="G348" s="61"/>
      <c r="H348" s="61"/>
      <c r="I348" s="61"/>
      <c r="J348" s="61"/>
      <c r="K348" s="61"/>
      <c r="N348"/>
      <c r="O348"/>
      <c r="P348"/>
    </row>
    <row r="349" spans="1:16" s="1" customFormat="1" x14ac:dyDescent="0.25">
      <c r="A349" s="103">
        <v>348</v>
      </c>
      <c r="B349" s="61">
        <v>3802</v>
      </c>
      <c r="C349" s="61">
        <v>38</v>
      </c>
      <c r="D349" s="61" t="s">
        <v>18</v>
      </c>
      <c r="E349" s="61">
        <v>612</v>
      </c>
      <c r="F349" s="105">
        <f t="shared" si="13"/>
        <v>673.2</v>
      </c>
      <c r="G349" s="61"/>
      <c r="H349" s="61"/>
      <c r="I349" s="61"/>
      <c r="J349" s="61"/>
      <c r="K349" s="61"/>
      <c r="N349"/>
      <c r="O349"/>
      <c r="P349"/>
    </row>
    <row r="350" spans="1:16" s="1" customFormat="1" x14ac:dyDescent="0.25">
      <c r="A350" s="103">
        <v>349</v>
      </c>
      <c r="B350" s="61">
        <v>3803</v>
      </c>
      <c r="C350" s="61">
        <v>38</v>
      </c>
      <c r="D350" s="61" t="s">
        <v>24</v>
      </c>
      <c r="E350" s="61">
        <v>404</v>
      </c>
      <c r="F350" s="105">
        <f t="shared" si="13"/>
        <v>444.40000000000003</v>
      </c>
      <c r="G350" s="61"/>
      <c r="H350" s="61"/>
      <c r="I350" s="61"/>
      <c r="J350" s="61"/>
      <c r="K350" s="61"/>
      <c r="N350"/>
      <c r="O350"/>
      <c r="P350"/>
    </row>
    <row r="351" spans="1:16" s="1" customFormat="1" x14ac:dyDescent="0.25">
      <c r="A351" s="103">
        <v>350</v>
      </c>
      <c r="B351" s="61">
        <v>3804</v>
      </c>
      <c r="C351" s="61">
        <v>38</v>
      </c>
      <c r="D351" s="61" t="s">
        <v>14</v>
      </c>
      <c r="E351" s="61">
        <v>829</v>
      </c>
      <c r="F351" s="105">
        <f t="shared" si="13"/>
        <v>911.90000000000009</v>
      </c>
      <c r="G351" s="61"/>
      <c r="H351" s="61"/>
      <c r="I351" s="61"/>
      <c r="J351" s="61"/>
      <c r="K351" s="61"/>
      <c r="N351"/>
      <c r="O351"/>
      <c r="P351"/>
    </row>
    <row r="352" spans="1:16" s="1" customFormat="1" x14ac:dyDescent="0.25">
      <c r="A352" s="103">
        <v>351</v>
      </c>
      <c r="B352" s="61">
        <v>3805</v>
      </c>
      <c r="C352" s="61">
        <v>38</v>
      </c>
      <c r="D352" s="61" t="s">
        <v>18</v>
      </c>
      <c r="E352" s="61">
        <v>643</v>
      </c>
      <c r="F352" s="105">
        <f t="shared" si="13"/>
        <v>707.30000000000007</v>
      </c>
      <c r="G352" s="61"/>
      <c r="H352" s="61"/>
      <c r="I352" s="61"/>
      <c r="J352" s="61"/>
      <c r="K352" s="61"/>
      <c r="N352"/>
      <c r="O352"/>
      <c r="P352"/>
    </row>
    <row r="353" spans="1:16" s="1" customFormat="1" x14ac:dyDescent="0.25">
      <c r="A353" s="103">
        <v>352</v>
      </c>
      <c r="B353" s="61">
        <v>3806</v>
      </c>
      <c r="C353" s="61">
        <v>38</v>
      </c>
      <c r="D353" s="61" t="s">
        <v>24</v>
      </c>
      <c r="E353" s="61">
        <v>404</v>
      </c>
      <c r="F353" s="105">
        <f t="shared" si="13"/>
        <v>444.40000000000003</v>
      </c>
      <c r="G353" s="61"/>
      <c r="H353" s="61"/>
      <c r="I353" s="61"/>
      <c r="J353" s="61"/>
      <c r="K353" s="61"/>
      <c r="N353"/>
      <c r="O353"/>
      <c r="P353"/>
    </row>
    <row r="354" spans="1:16" s="1" customFormat="1" x14ac:dyDescent="0.25">
      <c r="A354" s="103">
        <v>353</v>
      </c>
      <c r="B354" s="61">
        <v>3807</v>
      </c>
      <c r="C354" s="61">
        <v>38</v>
      </c>
      <c r="D354" s="61" t="s">
        <v>24</v>
      </c>
      <c r="E354" s="61">
        <v>404</v>
      </c>
      <c r="F354" s="105">
        <f t="shared" si="13"/>
        <v>444.40000000000003</v>
      </c>
      <c r="G354" s="61"/>
      <c r="H354" s="61"/>
      <c r="I354" s="61"/>
      <c r="J354" s="61"/>
      <c r="K354" s="61"/>
      <c r="N354"/>
      <c r="O354"/>
      <c r="P354"/>
    </row>
    <row r="355" spans="1:16" s="1" customFormat="1" x14ac:dyDescent="0.25">
      <c r="A355" s="103">
        <v>354</v>
      </c>
      <c r="B355" s="61">
        <v>3808</v>
      </c>
      <c r="C355" s="61">
        <v>38</v>
      </c>
      <c r="D355" s="61" t="s">
        <v>24</v>
      </c>
      <c r="E355" s="61">
        <v>405</v>
      </c>
      <c r="F355" s="105">
        <f t="shared" si="13"/>
        <v>445.50000000000006</v>
      </c>
      <c r="G355" s="61"/>
      <c r="H355" s="61"/>
      <c r="I355" s="61"/>
      <c r="J355" s="61"/>
      <c r="K355" s="61"/>
      <c r="N355"/>
      <c r="O355"/>
      <c r="P355"/>
    </row>
    <row r="356" spans="1:16" s="1" customFormat="1" x14ac:dyDescent="0.25">
      <c r="A356" s="103">
        <v>355</v>
      </c>
      <c r="B356" s="61">
        <v>3809</v>
      </c>
      <c r="C356" s="61">
        <v>38</v>
      </c>
      <c r="D356" s="61" t="s">
        <v>24</v>
      </c>
      <c r="E356" s="61">
        <v>405</v>
      </c>
      <c r="F356" s="105">
        <f t="shared" si="13"/>
        <v>445.50000000000006</v>
      </c>
      <c r="G356" s="61"/>
      <c r="H356" s="61"/>
      <c r="I356" s="61"/>
      <c r="J356" s="61"/>
      <c r="K356" s="61"/>
      <c r="N356"/>
      <c r="O356"/>
      <c r="P356"/>
    </row>
    <row r="357" spans="1:16" s="1" customFormat="1" x14ac:dyDescent="0.25">
      <c r="A357" s="103">
        <v>356</v>
      </c>
      <c r="B357" s="61">
        <v>3810</v>
      </c>
      <c r="C357" s="61">
        <v>38</v>
      </c>
      <c r="D357" s="61" t="s">
        <v>24</v>
      </c>
      <c r="E357" s="61">
        <v>404</v>
      </c>
      <c r="F357" s="105">
        <f t="shared" si="13"/>
        <v>444.40000000000003</v>
      </c>
      <c r="G357" s="61"/>
      <c r="H357" s="61"/>
      <c r="I357" s="61"/>
      <c r="J357" s="61"/>
      <c r="K357" s="61"/>
      <c r="N357"/>
      <c r="O357"/>
      <c r="P357"/>
    </row>
    <row r="358" spans="1:16" s="1" customFormat="1" x14ac:dyDescent="0.25">
      <c r="A358" s="103">
        <v>357</v>
      </c>
      <c r="B358" s="61">
        <v>3901</v>
      </c>
      <c r="C358" s="61">
        <v>39</v>
      </c>
      <c r="D358" s="61" t="s">
        <v>18</v>
      </c>
      <c r="E358" s="61">
        <v>612</v>
      </c>
      <c r="F358" s="105">
        <f t="shared" si="13"/>
        <v>673.2</v>
      </c>
      <c r="G358" s="61"/>
      <c r="H358" s="61"/>
      <c r="I358" s="61"/>
      <c r="J358" s="61"/>
      <c r="K358" s="61"/>
      <c r="N358"/>
      <c r="O358"/>
      <c r="P358"/>
    </row>
    <row r="359" spans="1:16" s="1" customFormat="1" x14ac:dyDescent="0.25">
      <c r="A359" s="103">
        <v>358</v>
      </c>
      <c r="B359" s="61">
        <v>3902</v>
      </c>
      <c r="C359" s="61">
        <v>39</v>
      </c>
      <c r="D359" s="61" t="s">
        <v>18</v>
      </c>
      <c r="E359" s="61">
        <v>612</v>
      </c>
      <c r="F359" s="105">
        <f t="shared" si="13"/>
        <v>673.2</v>
      </c>
      <c r="G359" s="61"/>
      <c r="H359" s="61"/>
      <c r="I359" s="61"/>
      <c r="J359" s="61"/>
      <c r="K359" s="61"/>
      <c r="N359"/>
      <c r="O359"/>
      <c r="P359"/>
    </row>
    <row r="360" spans="1:16" s="1" customFormat="1" x14ac:dyDescent="0.25">
      <c r="A360" s="103">
        <v>359</v>
      </c>
      <c r="B360" s="61">
        <v>3903</v>
      </c>
      <c r="C360" s="61">
        <v>39</v>
      </c>
      <c r="D360" s="61" t="s">
        <v>24</v>
      </c>
      <c r="E360" s="61">
        <v>404</v>
      </c>
      <c r="F360" s="105">
        <f t="shared" si="13"/>
        <v>444.40000000000003</v>
      </c>
      <c r="G360" s="61"/>
      <c r="H360" s="61"/>
      <c r="I360" s="61"/>
      <c r="J360" s="61"/>
      <c r="K360" s="61"/>
      <c r="N360"/>
      <c r="O360"/>
      <c r="P360"/>
    </row>
    <row r="361" spans="1:16" s="1" customFormat="1" x14ac:dyDescent="0.25">
      <c r="A361" s="103">
        <v>360</v>
      </c>
      <c r="B361" s="61">
        <v>3904</v>
      </c>
      <c r="C361" s="61">
        <v>39</v>
      </c>
      <c r="D361" s="61" t="s">
        <v>14</v>
      </c>
      <c r="E361" s="61">
        <v>829</v>
      </c>
      <c r="F361" s="105">
        <f t="shared" si="13"/>
        <v>911.90000000000009</v>
      </c>
      <c r="G361" s="61"/>
      <c r="H361" s="61"/>
      <c r="I361" s="61"/>
      <c r="J361" s="61"/>
      <c r="K361" s="61"/>
      <c r="N361"/>
      <c r="O361"/>
      <c r="P361"/>
    </row>
    <row r="362" spans="1:16" s="1" customFormat="1" x14ac:dyDescent="0.25">
      <c r="A362" s="103">
        <v>361</v>
      </c>
      <c r="B362" s="61">
        <v>3905</v>
      </c>
      <c r="C362" s="61">
        <v>39</v>
      </c>
      <c r="D362" s="61" t="s">
        <v>18</v>
      </c>
      <c r="E362" s="61">
        <v>643</v>
      </c>
      <c r="F362" s="105">
        <f t="shared" si="13"/>
        <v>707.30000000000007</v>
      </c>
      <c r="G362" s="61"/>
      <c r="H362" s="61"/>
      <c r="I362" s="61"/>
      <c r="J362" s="61"/>
      <c r="K362" s="61"/>
      <c r="N362"/>
      <c r="O362"/>
      <c r="P362"/>
    </row>
    <row r="363" spans="1:16" s="1" customFormat="1" x14ac:dyDescent="0.25">
      <c r="A363" s="103">
        <v>362</v>
      </c>
      <c r="B363" s="61">
        <v>3906</v>
      </c>
      <c r="C363" s="61">
        <v>39</v>
      </c>
      <c r="D363" s="61" t="s">
        <v>24</v>
      </c>
      <c r="E363" s="61">
        <v>404</v>
      </c>
      <c r="F363" s="105">
        <f t="shared" si="13"/>
        <v>444.40000000000003</v>
      </c>
      <c r="G363" s="61"/>
      <c r="H363" s="61"/>
      <c r="I363" s="61"/>
      <c r="J363" s="61"/>
      <c r="K363" s="61"/>
      <c r="N363"/>
      <c r="O363"/>
      <c r="P363"/>
    </row>
    <row r="364" spans="1:16" s="1" customFormat="1" x14ac:dyDescent="0.25">
      <c r="A364" s="103">
        <v>363</v>
      </c>
      <c r="B364" s="61">
        <v>3907</v>
      </c>
      <c r="C364" s="61">
        <v>39</v>
      </c>
      <c r="D364" s="61" t="s">
        <v>24</v>
      </c>
      <c r="E364" s="61">
        <v>404</v>
      </c>
      <c r="F364" s="105">
        <f t="shared" si="13"/>
        <v>444.40000000000003</v>
      </c>
      <c r="G364" s="61"/>
      <c r="H364" s="61"/>
      <c r="I364" s="61"/>
      <c r="J364" s="61"/>
      <c r="K364" s="61"/>
      <c r="N364"/>
      <c r="O364"/>
      <c r="P364"/>
    </row>
    <row r="365" spans="1:16" s="1" customFormat="1" x14ac:dyDescent="0.25">
      <c r="A365" s="103">
        <v>364</v>
      </c>
      <c r="B365" s="61">
        <v>3908</v>
      </c>
      <c r="C365" s="61">
        <v>39</v>
      </c>
      <c r="D365" s="61" t="s">
        <v>24</v>
      </c>
      <c r="E365" s="61">
        <v>405</v>
      </c>
      <c r="F365" s="105">
        <f t="shared" si="13"/>
        <v>445.50000000000006</v>
      </c>
      <c r="G365" s="61"/>
      <c r="H365" s="61"/>
      <c r="I365" s="61"/>
      <c r="J365" s="61"/>
      <c r="K365" s="61"/>
      <c r="N365"/>
      <c r="O365"/>
      <c r="P365"/>
    </row>
    <row r="366" spans="1:16" s="1" customFormat="1" x14ac:dyDescent="0.25">
      <c r="A366" s="103">
        <v>365</v>
      </c>
      <c r="B366" s="61">
        <v>3909</v>
      </c>
      <c r="C366" s="61">
        <v>39</v>
      </c>
      <c r="D366" s="61" t="s">
        <v>24</v>
      </c>
      <c r="E366" s="61">
        <v>405</v>
      </c>
      <c r="F366" s="105">
        <f t="shared" si="13"/>
        <v>445.50000000000006</v>
      </c>
      <c r="G366" s="61"/>
      <c r="H366" s="61"/>
      <c r="I366" s="61"/>
      <c r="J366" s="61"/>
      <c r="K366" s="61"/>
      <c r="N366"/>
      <c r="O366"/>
      <c r="P366"/>
    </row>
    <row r="367" spans="1:16" s="1" customFormat="1" x14ac:dyDescent="0.25">
      <c r="A367" s="103">
        <v>366</v>
      </c>
      <c r="B367" s="61">
        <v>3910</v>
      </c>
      <c r="C367" s="61">
        <v>39</v>
      </c>
      <c r="D367" s="61" t="s">
        <v>24</v>
      </c>
      <c r="E367" s="61">
        <v>404</v>
      </c>
      <c r="F367" s="105">
        <f t="shared" si="13"/>
        <v>444.40000000000003</v>
      </c>
      <c r="G367" s="61"/>
      <c r="H367" s="61"/>
      <c r="I367" s="61"/>
      <c r="J367" s="61"/>
      <c r="K367" s="61"/>
      <c r="N367"/>
      <c r="O367"/>
      <c r="P367"/>
    </row>
    <row r="368" spans="1:16" s="1" customFormat="1" x14ac:dyDescent="0.25">
      <c r="A368" s="120" t="s">
        <v>3</v>
      </c>
      <c r="B368" s="121"/>
      <c r="C368" s="121"/>
      <c r="D368" s="122"/>
      <c r="E368" s="108">
        <f>SUM(E12:E367)</f>
        <v>183602</v>
      </c>
      <c r="F368" s="109">
        <f>SUM(F12:F367)</f>
        <v>201962.19999999949</v>
      </c>
      <c r="G368" s="70"/>
      <c r="H368" s="70"/>
      <c r="I368" s="70"/>
      <c r="J368" s="70"/>
      <c r="K368" s="70"/>
      <c r="N368"/>
      <c r="O368"/>
      <c r="P368"/>
    </row>
    <row r="369" spans="1:16" s="1" customFormat="1" x14ac:dyDescent="0.25">
      <c r="A369" s="110"/>
      <c r="B369" s="111"/>
      <c r="C369" s="111"/>
      <c r="D369" s="112"/>
      <c r="E369" s="113"/>
      <c r="N369"/>
      <c r="O369"/>
      <c r="P369"/>
    </row>
  </sheetData>
  <mergeCells count="1">
    <mergeCell ref="A368:D36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009FC-AA69-4293-B203-256426335D53}">
  <dimension ref="A1:P333"/>
  <sheetViews>
    <sheetView tabSelected="1" zoomScale="190" zoomScaleNormal="190" workbookViewId="0">
      <selection activeCell="M2" sqref="M2"/>
    </sheetView>
  </sheetViews>
  <sheetFormatPr defaultRowHeight="15" x14ac:dyDescent="0.25"/>
  <cols>
    <col min="1" max="1" width="3.28515625" style="7" customWidth="1"/>
    <col min="2" max="2" width="4.7109375" style="9" customWidth="1"/>
    <col min="3" max="3" width="4" style="9" customWidth="1"/>
    <col min="4" max="4" width="5.7109375" style="73" customWidth="1"/>
    <col min="5" max="5" width="6.42578125" style="72" customWidth="1"/>
    <col min="6" max="6" width="6.5703125" style="8" customWidth="1"/>
    <col min="7" max="7" width="6.140625" style="132" customWidth="1"/>
    <col min="8" max="9" width="10.7109375" style="132" customWidth="1"/>
    <col min="10" max="10" width="7.85546875" style="132" customWidth="1"/>
    <col min="11" max="11" width="9.42578125" style="132" customWidth="1"/>
    <col min="12" max="12" width="10.42578125" style="1" bestFit="1" customWidth="1"/>
    <col min="13" max="13" width="10.28515625" style="1" bestFit="1" customWidth="1"/>
  </cols>
  <sheetData>
    <row r="1" spans="1:13" ht="64.5" customHeight="1" x14ac:dyDescent="0.25">
      <c r="A1" s="65" t="s">
        <v>1</v>
      </c>
      <c r="B1" s="10" t="s">
        <v>0</v>
      </c>
      <c r="C1" s="10" t="s">
        <v>2</v>
      </c>
      <c r="D1" s="10" t="s">
        <v>74</v>
      </c>
      <c r="E1" s="10" t="s">
        <v>75</v>
      </c>
      <c r="F1" s="10" t="s">
        <v>11</v>
      </c>
      <c r="G1" s="124" t="s">
        <v>76</v>
      </c>
      <c r="H1" s="124" t="s">
        <v>77</v>
      </c>
      <c r="I1" s="125" t="s">
        <v>78</v>
      </c>
      <c r="J1" s="124" t="s">
        <v>79</v>
      </c>
      <c r="K1" s="124" t="s">
        <v>80</v>
      </c>
    </row>
    <row r="2" spans="1:13" ht="11.25" customHeight="1" x14ac:dyDescent="0.25">
      <c r="A2" s="74">
        <v>1</v>
      </c>
      <c r="B2" s="75">
        <v>105</v>
      </c>
      <c r="C2" s="75">
        <v>2</v>
      </c>
      <c r="D2" s="69" t="s">
        <v>14</v>
      </c>
      <c r="E2" s="60">
        <v>735</v>
      </c>
      <c r="F2" s="60">
        <f>E2*1.1</f>
        <v>808.50000000000011</v>
      </c>
      <c r="G2" s="50">
        <v>27000</v>
      </c>
      <c r="H2" s="126">
        <f>E2*G2</f>
        <v>19845000</v>
      </c>
      <c r="I2" s="126">
        <f>ROUND(H2*1.06,0)</f>
        <v>21035700</v>
      </c>
      <c r="J2" s="127">
        <f t="shared" ref="J2" si="0">MROUND((I2*0.025/12),500)</f>
        <v>44000</v>
      </c>
      <c r="K2" s="128">
        <f>F2*2600</f>
        <v>2102100.0000000005</v>
      </c>
      <c r="M2" s="3">
        <f>H2/F2</f>
        <v>24545.45454545454</v>
      </c>
    </row>
    <row r="3" spans="1:13" ht="15" customHeight="1" x14ac:dyDescent="0.25">
      <c r="A3" s="74">
        <v>2</v>
      </c>
      <c r="B3" s="75">
        <v>205</v>
      </c>
      <c r="C3" s="75">
        <v>2</v>
      </c>
      <c r="D3" s="69" t="s">
        <v>14</v>
      </c>
      <c r="E3" s="60">
        <v>801</v>
      </c>
      <c r="F3" s="60">
        <f t="shared" ref="F3:F66" si="1">E3*1.1</f>
        <v>881.1</v>
      </c>
      <c r="G3" s="50">
        <f t="shared" ref="G3:G34" si="2">G2</f>
        <v>27000</v>
      </c>
      <c r="H3" s="126">
        <f t="shared" ref="H3:H66" si="3">E3*G3</f>
        <v>21627000</v>
      </c>
      <c r="I3" s="126">
        <f t="shared" ref="I3:I66" si="4">ROUND(H3*1.06,0)</f>
        <v>22924620</v>
      </c>
      <c r="J3" s="127">
        <f t="shared" ref="J3:J66" si="5">MROUND((I3*0.025/12),500)</f>
        <v>48000</v>
      </c>
      <c r="K3" s="128">
        <f t="shared" ref="K3:K66" si="6">F3*2600</f>
        <v>2290860</v>
      </c>
    </row>
    <row r="4" spans="1:13" ht="15" customHeight="1" x14ac:dyDescent="0.25">
      <c r="A4" s="74">
        <v>3</v>
      </c>
      <c r="B4" s="75">
        <v>206</v>
      </c>
      <c r="C4" s="75">
        <v>2</v>
      </c>
      <c r="D4" s="69" t="s">
        <v>24</v>
      </c>
      <c r="E4" s="60">
        <v>395</v>
      </c>
      <c r="F4" s="60">
        <f t="shared" si="1"/>
        <v>434.50000000000006</v>
      </c>
      <c r="G4" s="50">
        <f t="shared" si="2"/>
        <v>27000</v>
      </c>
      <c r="H4" s="126">
        <f t="shared" si="3"/>
        <v>10665000</v>
      </c>
      <c r="I4" s="126">
        <f t="shared" si="4"/>
        <v>11304900</v>
      </c>
      <c r="J4" s="127">
        <f t="shared" si="5"/>
        <v>23500</v>
      </c>
      <c r="K4" s="128">
        <f t="shared" si="6"/>
        <v>1129700.0000000002</v>
      </c>
    </row>
    <row r="5" spans="1:13" x14ac:dyDescent="0.25">
      <c r="A5" s="74">
        <v>4</v>
      </c>
      <c r="B5" s="60">
        <v>207</v>
      </c>
      <c r="C5" s="60">
        <v>2</v>
      </c>
      <c r="D5" s="69" t="s">
        <v>18</v>
      </c>
      <c r="E5" s="60">
        <v>616</v>
      </c>
      <c r="F5" s="60">
        <f t="shared" si="1"/>
        <v>677.6</v>
      </c>
      <c r="G5" s="50">
        <f t="shared" si="2"/>
        <v>27000</v>
      </c>
      <c r="H5" s="126">
        <f t="shared" si="3"/>
        <v>16632000</v>
      </c>
      <c r="I5" s="126">
        <f t="shared" si="4"/>
        <v>17629920</v>
      </c>
      <c r="J5" s="127">
        <f t="shared" si="5"/>
        <v>36500</v>
      </c>
      <c r="K5" s="128">
        <f t="shared" si="6"/>
        <v>1761760</v>
      </c>
      <c r="M5" s="3"/>
    </row>
    <row r="6" spans="1:13" x14ac:dyDescent="0.25">
      <c r="A6" s="74">
        <v>5</v>
      </c>
      <c r="B6" s="60">
        <v>208</v>
      </c>
      <c r="C6" s="60">
        <v>2</v>
      </c>
      <c r="D6" s="69" t="s">
        <v>18</v>
      </c>
      <c r="E6" s="60">
        <v>617</v>
      </c>
      <c r="F6" s="60">
        <f t="shared" si="1"/>
        <v>678.7</v>
      </c>
      <c r="G6" s="50">
        <f t="shared" si="2"/>
        <v>27000</v>
      </c>
      <c r="H6" s="126">
        <f t="shared" si="3"/>
        <v>16659000</v>
      </c>
      <c r="I6" s="126">
        <f t="shared" si="4"/>
        <v>17658540</v>
      </c>
      <c r="J6" s="127">
        <f t="shared" si="5"/>
        <v>37000</v>
      </c>
      <c r="K6" s="128">
        <f t="shared" si="6"/>
        <v>1764620.0000000002</v>
      </c>
    </row>
    <row r="7" spans="1:13" x14ac:dyDescent="0.25">
      <c r="A7" s="74">
        <v>6</v>
      </c>
      <c r="B7" s="60">
        <v>209</v>
      </c>
      <c r="C7" s="60">
        <v>2</v>
      </c>
      <c r="D7" s="69" t="s">
        <v>18</v>
      </c>
      <c r="E7" s="69">
        <v>621</v>
      </c>
      <c r="F7" s="60">
        <f t="shared" si="1"/>
        <v>683.1</v>
      </c>
      <c r="G7" s="50">
        <f t="shared" si="2"/>
        <v>27000</v>
      </c>
      <c r="H7" s="126">
        <f t="shared" si="3"/>
        <v>16767000</v>
      </c>
      <c r="I7" s="126">
        <f t="shared" si="4"/>
        <v>17773020</v>
      </c>
      <c r="J7" s="127">
        <f t="shared" si="5"/>
        <v>37000</v>
      </c>
      <c r="K7" s="128">
        <f t="shared" si="6"/>
        <v>1776060</v>
      </c>
    </row>
    <row r="8" spans="1:13" x14ac:dyDescent="0.25">
      <c r="A8" s="74">
        <v>7</v>
      </c>
      <c r="B8" s="60">
        <v>301</v>
      </c>
      <c r="C8" s="60">
        <v>3</v>
      </c>
      <c r="D8" s="69" t="s">
        <v>18</v>
      </c>
      <c r="E8" s="60">
        <v>659</v>
      </c>
      <c r="F8" s="60">
        <f t="shared" si="1"/>
        <v>724.90000000000009</v>
      </c>
      <c r="G8" s="50">
        <f t="shared" si="2"/>
        <v>27000</v>
      </c>
      <c r="H8" s="126">
        <f t="shared" si="3"/>
        <v>17793000</v>
      </c>
      <c r="I8" s="126">
        <f t="shared" si="4"/>
        <v>18860580</v>
      </c>
      <c r="J8" s="127">
        <f t="shared" si="5"/>
        <v>39500</v>
      </c>
      <c r="K8" s="128">
        <f t="shared" si="6"/>
        <v>1884740.0000000002</v>
      </c>
    </row>
    <row r="9" spans="1:13" x14ac:dyDescent="0.25">
      <c r="A9" s="74">
        <v>8</v>
      </c>
      <c r="B9" s="60">
        <v>302</v>
      </c>
      <c r="C9" s="60">
        <v>3</v>
      </c>
      <c r="D9" s="69" t="s">
        <v>18</v>
      </c>
      <c r="E9" s="60">
        <v>661</v>
      </c>
      <c r="F9" s="60">
        <f t="shared" si="1"/>
        <v>727.1</v>
      </c>
      <c r="G9" s="50">
        <f t="shared" si="2"/>
        <v>27000</v>
      </c>
      <c r="H9" s="126">
        <f t="shared" si="3"/>
        <v>17847000</v>
      </c>
      <c r="I9" s="126">
        <f t="shared" si="4"/>
        <v>18917820</v>
      </c>
      <c r="J9" s="127">
        <f t="shared" si="5"/>
        <v>39500</v>
      </c>
      <c r="K9" s="128">
        <f t="shared" si="6"/>
        <v>1890460</v>
      </c>
    </row>
    <row r="10" spans="1:13" x14ac:dyDescent="0.25">
      <c r="A10" s="74">
        <v>9</v>
      </c>
      <c r="B10" s="60">
        <v>303</v>
      </c>
      <c r="C10" s="60">
        <v>3</v>
      </c>
      <c r="D10" s="69" t="s">
        <v>18</v>
      </c>
      <c r="E10" s="60">
        <v>659</v>
      </c>
      <c r="F10" s="60">
        <f t="shared" si="1"/>
        <v>724.90000000000009</v>
      </c>
      <c r="G10" s="50">
        <f t="shared" si="2"/>
        <v>27000</v>
      </c>
      <c r="H10" s="126">
        <f t="shared" si="3"/>
        <v>17793000</v>
      </c>
      <c r="I10" s="126">
        <f t="shared" si="4"/>
        <v>18860580</v>
      </c>
      <c r="J10" s="127">
        <f t="shared" si="5"/>
        <v>39500</v>
      </c>
      <c r="K10" s="128">
        <f t="shared" si="6"/>
        <v>1884740.0000000002</v>
      </c>
    </row>
    <row r="11" spans="1:13" x14ac:dyDescent="0.25">
      <c r="A11" s="74">
        <v>10</v>
      </c>
      <c r="B11" s="60">
        <v>304</v>
      </c>
      <c r="C11" s="60">
        <v>3</v>
      </c>
      <c r="D11" s="69" t="s">
        <v>14</v>
      </c>
      <c r="E11" s="60">
        <v>879</v>
      </c>
      <c r="F11" s="60">
        <f t="shared" si="1"/>
        <v>966.90000000000009</v>
      </c>
      <c r="G11" s="50">
        <f t="shared" si="2"/>
        <v>27000</v>
      </c>
      <c r="H11" s="126">
        <f t="shared" si="3"/>
        <v>23733000</v>
      </c>
      <c r="I11" s="126">
        <f t="shared" si="4"/>
        <v>25156980</v>
      </c>
      <c r="J11" s="127">
        <f t="shared" si="5"/>
        <v>52500</v>
      </c>
      <c r="K11" s="128">
        <f t="shared" si="6"/>
        <v>2513940.0000000005</v>
      </c>
    </row>
    <row r="12" spans="1:13" x14ac:dyDescent="0.25">
      <c r="A12" s="74">
        <v>11</v>
      </c>
      <c r="B12" s="60">
        <v>305</v>
      </c>
      <c r="C12" s="60">
        <v>3</v>
      </c>
      <c r="D12" s="69" t="s">
        <v>14</v>
      </c>
      <c r="E12" s="60">
        <v>801</v>
      </c>
      <c r="F12" s="60">
        <f t="shared" si="1"/>
        <v>881.1</v>
      </c>
      <c r="G12" s="50">
        <f t="shared" si="2"/>
        <v>27000</v>
      </c>
      <c r="H12" s="126">
        <f t="shared" si="3"/>
        <v>21627000</v>
      </c>
      <c r="I12" s="126">
        <f t="shared" si="4"/>
        <v>22924620</v>
      </c>
      <c r="J12" s="127">
        <f t="shared" si="5"/>
        <v>48000</v>
      </c>
      <c r="K12" s="128">
        <f t="shared" si="6"/>
        <v>2290860</v>
      </c>
    </row>
    <row r="13" spans="1:13" x14ac:dyDescent="0.25">
      <c r="A13" s="74">
        <v>12</v>
      </c>
      <c r="B13" s="60">
        <v>306</v>
      </c>
      <c r="C13" s="60">
        <v>3</v>
      </c>
      <c r="D13" s="69" t="s">
        <v>24</v>
      </c>
      <c r="E13" s="60">
        <v>395</v>
      </c>
      <c r="F13" s="60">
        <f t="shared" si="1"/>
        <v>434.50000000000006</v>
      </c>
      <c r="G13" s="50">
        <f t="shared" si="2"/>
        <v>27000</v>
      </c>
      <c r="H13" s="126">
        <f t="shared" si="3"/>
        <v>10665000</v>
      </c>
      <c r="I13" s="126">
        <f t="shared" si="4"/>
        <v>11304900</v>
      </c>
      <c r="J13" s="127">
        <f t="shared" si="5"/>
        <v>23500</v>
      </c>
      <c r="K13" s="128">
        <f t="shared" si="6"/>
        <v>1129700.0000000002</v>
      </c>
    </row>
    <row r="14" spans="1:13" x14ac:dyDescent="0.25">
      <c r="A14" s="74">
        <v>13</v>
      </c>
      <c r="B14" s="60">
        <v>307</v>
      </c>
      <c r="C14" s="60">
        <v>3</v>
      </c>
      <c r="D14" s="69" t="s">
        <v>18</v>
      </c>
      <c r="E14" s="60">
        <v>616</v>
      </c>
      <c r="F14" s="60">
        <f t="shared" si="1"/>
        <v>677.6</v>
      </c>
      <c r="G14" s="50">
        <f t="shared" si="2"/>
        <v>27000</v>
      </c>
      <c r="H14" s="126">
        <f t="shared" si="3"/>
        <v>16632000</v>
      </c>
      <c r="I14" s="126">
        <f t="shared" si="4"/>
        <v>17629920</v>
      </c>
      <c r="J14" s="127">
        <f t="shared" si="5"/>
        <v>36500</v>
      </c>
      <c r="K14" s="128">
        <f t="shared" si="6"/>
        <v>1761760</v>
      </c>
    </row>
    <row r="15" spans="1:13" x14ac:dyDescent="0.25">
      <c r="A15" s="74">
        <v>14</v>
      </c>
      <c r="B15" s="60">
        <v>308</v>
      </c>
      <c r="C15" s="60">
        <v>3</v>
      </c>
      <c r="D15" s="69" t="s">
        <v>18</v>
      </c>
      <c r="E15" s="60">
        <v>617</v>
      </c>
      <c r="F15" s="60">
        <f t="shared" si="1"/>
        <v>678.7</v>
      </c>
      <c r="G15" s="50">
        <f t="shared" si="2"/>
        <v>27000</v>
      </c>
      <c r="H15" s="126">
        <f t="shared" si="3"/>
        <v>16659000</v>
      </c>
      <c r="I15" s="126">
        <f t="shared" si="4"/>
        <v>17658540</v>
      </c>
      <c r="J15" s="127">
        <f t="shared" si="5"/>
        <v>37000</v>
      </c>
      <c r="K15" s="128">
        <f t="shared" si="6"/>
        <v>1764620.0000000002</v>
      </c>
    </row>
    <row r="16" spans="1:13" x14ac:dyDescent="0.25">
      <c r="A16" s="74">
        <v>15</v>
      </c>
      <c r="B16" s="60">
        <v>309</v>
      </c>
      <c r="C16" s="60">
        <v>3</v>
      </c>
      <c r="D16" s="69" t="s">
        <v>18</v>
      </c>
      <c r="E16" s="60">
        <v>621</v>
      </c>
      <c r="F16" s="60">
        <f t="shared" si="1"/>
        <v>683.1</v>
      </c>
      <c r="G16" s="50">
        <f t="shared" si="2"/>
        <v>27000</v>
      </c>
      <c r="H16" s="126">
        <f t="shared" si="3"/>
        <v>16767000</v>
      </c>
      <c r="I16" s="126">
        <f t="shared" si="4"/>
        <v>17773020</v>
      </c>
      <c r="J16" s="127">
        <f t="shared" si="5"/>
        <v>37000</v>
      </c>
      <c r="K16" s="128">
        <f t="shared" si="6"/>
        <v>1776060</v>
      </c>
    </row>
    <row r="17" spans="1:16" ht="16.5" x14ac:dyDescent="0.3">
      <c r="A17" s="74">
        <v>16</v>
      </c>
      <c r="B17" s="60">
        <v>401</v>
      </c>
      <c r="C17" s="60">
        <v>4</v>
      </c>
      <c r="D17" s="69" t="s">
        <v>18</v>
      </c>
      <c r="E17" s="60">
        <v>659</v>
      </c>
      <c r="F17" s="60">
        <f t="shared" si="1"/>
        <v>724.90000000000009</v>
      </c>
      <c r="G17" s="50">
        <f t="shared" si="2"/>
        <v>27000</v>
      </c>
      <c r="H17" s="126">
        <f t="shared" si="3"/>
        <v>17793000</v>
      </c>
      <c r="I17" s="126">
        <f t="shared" si="4"/>
        <v>18860580</v>
      </c>
      <c r="J17" s="127">
        <f t="shared" si="5"/>
        <v>39500</v>
      </c>
      <c r="K17" s="128">
        <f t="shared" si="6"/>
        <v>1884740.0000000002</v>
      </c>
      <c r="P17" s="41" t="s">
        <v>54</v>
      </c>
    </row>
    <row r="18" spans="1:16" x14ac:dyDescent="0.25">
      <c r="A18" s="74">
        <v>17</v>
      </c>
      <c r="B18" s="60">
        <v>402</v>
      </c>
      <c r="C18" s="60">
        <v>4</v>
      </c>
      <c r="D18" s="69" t="s">
        <v>18</v>
      </c>
      <c r="E18" s="60">
        <v>661</v>
      </c>
      <c r="F18" s="60">
        <f t="shared" si="1"/>
        <v>727.1</v>
      </c>
      <c r="G18" s="50">
        <f t="shared" si="2"/>
        <v>27000</v>
      </c>
      <c r="H18" s="126">
        <f t="shared" si="3"/>
        <v>17847000</v>
      </c>
      <c r="I18" s="126">
        <f t="shared" si="4"/>
        <v>18917820</v>
      </c>
      <c r="J18" s="127">
        <f t="shared" si="5"/>
        <v>39500</v>
      </c>
      <c r="K18" s="128">
        <f t="shared" si="6"/>
        <v>1890460</v>
      </c>
    </row>
    <row r="19" spans="1:16" x14ac:dyDescent="0.25">
      <c r="A19" s="74">
        <v>18</v>
      </c>
      <c r="B19" s="60">
        <v>403</v>
      </c>
      <c r="C19" s="60">
        <v>4</v>
      </c>
      <c r="D19" s="69" t="s">
        <v>18</v>
      </c>
      <c r="E19" s="60">
        <v>659</v>
      </c>
      <c r="F19" s="60">
        <f t="shared" si="1"/>
        <v>724.90000000000009</v>
      </c>
      <c r="G19" s="50">
        <f t="shared" si="2"/>
        <v>27000</v>
      </c>
      <c r="H19" s="126">
        <f t="shared" si="3"/>
        <v>17793000</v>
      </c>
      <c r="I19" s="126">
        <f t="shared" si="4"/>
        <v>18860580</v>
      </c>
      <c r="J19" s="127">
        <f t="shared" si="5"/>
        <v>39500</v>
      </c>
      <c r="K19" s="128">
        <f t="shared" si="6"/>
        <v>1884740.0000000002</v>
      </c>
    </row>
    <row r="20" spans="1:16" x14ac:dyDescent="0.25">
      <c r="A20" s="74">
        <v>19</v>
      </c>
      <c r="B20" s="60">
        <v>404</v>
      </c>
      <c r="C20" s="60">
        <v>4</v>
      </c>
      <c r="D20" s="69" t="s">
        <v>14</v>
      </c>
      <c r="E20" s="60">
        <v>879</v>
      </c>
      <c r="F20" s="60">
        <f t="shared" si="1"/>
        <v>966.90000000000009</v>
      </c>
      <c r="G20" s="50">
        <f t="shared" si="2"/>
        <v>27000</v>
      </c>
      <c r="H20" s="126">
        <f t="shared" si="3"/>
        <v>23733000</v>
      </c>
      <c r="I20" s="126">
        <f t="shared" si="4"/>
        <v>25156980</v>
      </c>
      <c r="J20" s="127">
        <f t="shared" si="5"/>
        <v>52500</v>
      </c>
      <c r="K20" s="128">
        <f t="shared" si="6"/>
        <v>2513940.0000000005</v>
      </c>
    </row>
    <row r="21" spans="1:16" x14ac:dyDescent="0.25">
      <c r="A21" s="74">
        <v>20</v>
      </c>
      <c r="B21" s="60">
        <v>405</v>
      </c>
      <c r="C21" s="60">
        <v>4</v>
      </c>
      <c r="D21" s="69" t="s">
        <v>14</v>
      </c>
      <c r="E21" s="60">
        <v>801</v>
      </c>
      <c r="F21" s="60">
        <f t="shared" si="1"/>
        <v>881.1</v>
      </c>
      <c r="G21" s="50">
        <f t="shared" si="2"/>
        <v>27000</v>
      </c>
      <c r="H21" s="126">
        <f t="shared" si="3"/>
        <v>21627000</v>
      </c>
      <c r="I21" s="126">
        <f t="shared" si="4"/>
        <v>22924620</v>
      </c>
      <c r="J21" s="127">
        <f t="shared" si="5"/>
        <v>48000</v>
      </c>
      <c r="K21" s="128">
        <f t="shared" si="6"/>
        <v>2290860</v>
      </c>
    </row>
    <row r="22" spans="1:16" x14ac:dyDescent="0.25">
      <c r="A22" s="74">
        <v>21</v>
      </c>
      <c r="B22" s="60">
        <v>406</v>
      </c>
      <c r="C22" s="60">
        <v>4</v>
      </c>
      <c r="D22" s="69" t="s">
        <v>24</v>
      </c>
      <c r="E22" s="60">
        <v>395</v>
      </c>
      <c r="F22" s="60">
        <f t="shared" si="1"/>
        <v>434.50000000000006</v>
      </c>
      <c r="G22" s="50">
        <f t="shared" si="2"/>
        <v>27000</v>
      </c>
      <c r="H22" s="126">
        <f t="shared" si="3"/>
        <v>10665000</v>
      </c>
      <c r="I22" s="126">
        <f t="shared" si="4"/>
        <v>11304900</v>
      </c>
      <c r="J22" s="127">
        <f t="shared" si="5"/>
        <v>23500</v>
      </c>
      <c r="K22" s="128">
        <f t="shared" si="6"/>
        <v>1129700.0000000002</v>
      </c>
    </row>
    <row r="23" spans="1:16" x14ac:dyDescent="0.25">
      <c r="A23" s="74">
        <v>22</v>
      </c>
      <c r="B23" s="60">
        <v>407</v>
      </c>
      <c r="C23" s="60">
        <v>4</v>
      </c>
      <c r="D23" s="69" t="s">
        <v>18</v>
      </c>
      <c r="E23" s="60">
        <v>616</v>
      </c>
      <c r="F23" s="60">
        <f t="shared" si="1"/>
        <v>677.6</v>
      </c>
      <c r="G23" s="50">
        <f t="shared" si="2"/>
        <v>27000</v>
      </c>
      <c r="H23" s="126">
        <f t="shared" si="3"/>
        <v>16632000</v>
      </c>
      <c r="I23" s="126">
        <f t="shared" si="4"/>
        <v>17629920</v>
      </c>
      <c r="J23" s="127">
        <f t="shared" si="5"/>
        <v>36500</v>
      </c>
      <c r="K23" s="128">
        <f t="shared" si="6"/>
        <v>1761760</v>
      </c>
    </row>
    <row r="24" spans="1:16" x14ac:dyDescent="0.25">
      <c r="A24" s="74">
        <v>23</v>
      </c>
      <c r="B24" s="60">
        <v>408</v>
      </c>
      <c r="C24" s="60">
        <v>4</v>
      </c>
      <c r="D24" s="69" t="s">
        <v>18</v>
      </c>
      <c r="E24" s="60">
        <v>617</v>
      </c>
      <c r="F24" s="60">
        <f t="shared" si="1"/>
        <v>678.7</v>
      </c>
      <c r="G24" s="50">
        <f t="shared" si="2"/>
        <v>27000</v>
      </c>
      <c r="H24" s="126">
        <f t="shared" si="3"/>
        <v>16659000</v>
      </c>
      <c r="I24" s="126">
        <f t="shared" si="4"/>
        <v>17658540</v>
      </c>
      <c r="J24" s="127">
        <f t="shared" si="5"/>
        <v>37000</v>
      </c>
      <c r="K24" s="128">
        <f t="shared" si="6"/>
        <v>1764620.0000000002</v>
      </c>
    </row>
    <row r="25" spans="1:16" x14ac:dyDescent="0.25">
      <c r="A25" s="74">
        <v>24</v>
      </c>
      <c r="B25" s="60">
        <v>409</v>
      </c>
      <c r="C25" s="60">
        <v>4</v>
      </c>
      <c r="D25" s="69" t="s">
        <v>18</v>
      </c>
      <c r="E25" s="60">
        <v>621</v>
      </c>
      <c r="F25" s="60">
        <f t="shared" si="1"/>
        <v>683.1</v>
      </c>
      <c r="G25" s="50">
        <f t="shared" si="2"/>
        <v>27000</v>
      </c>
      <c r="H25" s="126">
        <f t="shared" si="3"/>
        <v>16767000</v>
      </c>
      <c r="I25" s="126">
        <f t="shared" si="4"/>
        <v>17773020</v>
      </c>
      <c r="J25" s="127">
        <f t="shared" si="5"/>
        <v>37000</v>
      </c>
      <c r="K25" s="128">
        <f t="shared" si="6"/>
        <v>1776060</v>
      </c>
    </row>
    <row r="26" spans="1:16" x14ac:dyDescent="0.25">
      <c r="A26" s="74">
        <v>25</v>
      </c>
      <c r="B26" s="60">
        <v>501</v>
      </c>
      <c r="C26" s="60">
        <v>5</v>
      </c>
      <c r="D26" s="69" t="s">
        <v>18</v>
      </c>
      <c r="E26" s="60">
        <v>659</v>
      </c>
      <c r="F26" s="60">
        <f t="shared" si="1"/>
        <v>724.90000000000009</v>
      </c>
      <c r="G26" s="50">
        <f t="shared" si="2"/>
        <v>27000</v>
      </c>
      <c r="H26" s="126">
        <f t="shared" si="3"/>
        <v>17793000</v>
      </c>
      <c r="I26" s="126">
        <f t="shared" si="4"/>
        <v>18860580</v>
      </c>
      <c r="J26" s="127">
        <f t="shared" si="5"/>
        <v>39500</v>
      </c>
      <c r="K26" s="128">
        <f t="shared" si="6"/>
        <v>1884740.0000000002</v>
      </c>
    </row>
    <row r="27" spans="1:16" x14ac:dyDescent="0.25">
      <c r="A27" s="74">
        <v>26</v>
      </c>
      <c r="B27" s="60">
        <v>502</v>
      </c>
      <c r="C27" s="60">
        <v>5</v>
      </c>
      <c r="D27" s="69" t="s">
        <v>18</v>
      </c>
      <c r="E27" s="60">
        <v>661</v>
      </c>
      <c r="F27" s="60">
        <f t="shared" si="1"/>
        <v>727.1</v>
      </c>
      <c r="G27" s="50">
        <f t="shared" si="2"/>
        <v>27000</v>
      </c>
      <c r="H27" s="126">
        <f t="shared" si="3"/>
        <v>17847000</v>
      </c>
      <c r="I27" s="126">
        <f t="shared" si="4"/>
        <v>18917820</v>
      </c>
      <c r="J27" s="127">
        <f t="shared" si="5"/>
        <v>39500</v>
      </c>
      <c r="K27" s="128">
        <f t="shared" si="6"/>
        <v>1890460</v>
      </c>
      <c r="M27" s="3"/>
    </row>
    <row r="28" spans="1:16" x14ac:dyDescent="0.25">
      <c r="A28" s="74">
        <v>27</v>
      </c>
      <c r="B28" s="60">
        <v>503</v>
      </c>
      <c r="C28" s="60">
        <v>5</v>
      </c>
      <c r="D28" s="69" t="s">
        <v>18</v>
      </c>
      <c r="E28" s="60">
        <v>659</v>
      </c>
      <c r="F28" s="60">
        <f t="shared" si="1"/>
        <v>724.90000000000009</v>
      </c>
      <c r="G28" s="50">
        <f t="shared" si="2"/>
        <v>27000</v>
      </c>
      <c r="H28" s="126">
        <f t="shared" si="3"/>
        <v>17793000</v>
      </c>
      <c r="I28" s="126">
        <f t="shared" si="4"/>
        <v>18860580</v>
      </c>
      <c r="J28" s="127">
        <f t="shared" si="5"/>
        <v>39500</v>
      </c>
      <c r="K28" s="128">
        <f t="shared" si="6"/>
        <v>1884740.0000000002</v>
      </c>
    </row>
    <row r="29" spans="1:16" x14ac:dyDescent="0.25">
      <c r="A29" s="74">
        <v>28</v>
      </c>
      <c r="B29" s="60">
        <v>504</v>
      </c>
      <c r="C29" s="60">
        <v>5</v>
      </c>
      <c r="D29" s="69" t="s">
        <v>14</v>
      </c>
      <c r="E29" s="60">
        <v>879</v>
      </c>
      <c r="F29" s="60">
        <f t="shared" si="1"/>
        <v>966.90000000000009</v>
      </c>
      <c r="G29" s="50">
        <f t="shared" si="2"/>
        <v>27000</v>
      </c>
      <c r="H29" s="126">
        <f t="shared" si="3"/>
        <v>23733000</v>
      </c>
      <c r="I29" s="126">
        <f t="shared" si="4"/>
        <v>25156980</v>
      </c>
      <c r="J29" s="127">
        <f t="shared" si="5"/>
        <v>52500</v>
      </c>
      <c r="K29" s="128">
        <f t="shared" si="6"/>
        <v>2513940.0000000005</v>
      </c>
    </row>
    <row r="30" spans="1:16" x14ac:dyDescent="0.25">
      <c r="A30" s="74">
        <v>29</v>
      </c>
      <c r="B30" s="60">
        <v>505</v>
      </c>
      <c r="C30" s="60">
        <v>5</v>
      </c>
      <c r="D30" s="69" t="s">
        <v>14</v>
      </c>
      <c r="E30" s="60">
        <v>801</v>
      </c>
      <c r="F30" s="60">
        <f t="shared" si="1"/>
        <v>881.1</v>
      </c>
      <c r="G30" s="50">
        <f t="shared" si="2"/>
        <v>27000</v>
      </c>
      <c r="H30" s="126">
        <f t="shared" si="3"/>
        <v>21627000</v>
      </c>
      <c r="I30" s="126">
        <f t="shared" si="4"/>
        <v>22924620</v>
      </c>
      <c r="J30" s="127">
        <f t="shared" si="5"/>
        <v>48000</v>
      </c>
      <c r="K30" s="128">
        <f t="shared" si="6"/>
        <v>2290860</v>
      </c>
    </row>
    <row r="31" spans="1:16" x14ac:dyDescent="0.25">
      <c r="A31" s="74">
        <v>30</v>
      </c>
      <c r="B31" s="60">
        <v>506</v>
      </c>
      <c r="C31" s="60">
        <v>5</v>
      </c>
      <c r="D31" s="69" t="s">
        <v>24</v>
      </c>
      <c r="E31" s="60">
        <v>395</v>
      </c>
      <c r="F31" s="60">
        <f t="shared" si="1"/>
        <v>434.50000000000006</v>
      </c>
      <c r="G31" s="50">
        <f t="shared" si="2"/>
        <v>27000</v>
      </c>
      <c r="H31" s="126">
        <f t="shared" si="3"/>
        <v>10665000</v>
      </c>
      <c r="I31" s="126">
        <f t="shared" si="4"/>
        <v>11304900</v>
      </c>
      <c r="J31" s="127">
        <f t="shared" si="5"/>
        <v>23500</v>
      </c>
      <c r="K31" s="128">
        <f t="shared" si="6"/>
        <v>1129700.0000000002</v>
      </c>
    </row>
    <row r="32" spans="1:16" x14ac:dyDescent="0.25">
      <c r="A32" s="74">
        <v>31</v>
      </c>
      <c r="B32" s="60">
        <v>507</v>
      </c>
      <c r="C32" s="60">
        <v>5</v>
      </c>
      <c r="D32" s="69" t="s">
        <v>18</v>
      </c>
      <c r="E32" s="60">
        <v>616</v>
      </c>
      <c r="F32" s="60">
        <f t="shared" si="1"/>
        <v>677.6</v>
      </c>
      <c r="G32" s="50">
        <f t="shared" si="2"/>
        <v>27000</v>
      </c>
      <c r="H32" s="126">
        <f t="shared" si="3"/>
        <v>16632000</v>
      </c>
      <c r="I32" s="126">
        <f t="shared" si="4"/>
        <v>17629920</v>
      </c>
      <c r="J32" s="127">
        <f t="shared" si="5"/>
        <v>36500</v>
      </c>
      <c r="K32" s="128">
        <f t="shared" si="6"/>
        <v>1761760</v>
      </c>
      <c r="M32" s="1">
        <f>60*6</f>
        <v>360</v>
      </c>
    </row>
    <row r="33" spans="1:16" x14ac:dyDescent="0.25">
      <c r="A33" s="74">
        <v>32</v>
      </c>
      <c r="B33" s="60">
        <v>508</v>
      </c>
      <c r="C33" s="60">
        <v>5</v>
      </c>
      <c r="D33" s="69" t="s">
        <v>18</v>
      </c>
      <c r="E33" s="60">
        <v>617</v>
      </c>
      <c r="F33" s="60">
        <f t="shared" si="1"/>
        <v>678.7</v>
      </c>
      <c r="G33" s="50">
        <f t="shared" si="2"/>
        <v>27000</v>
      </c>
      <c r="H33" s="126">
        <f t="shared" si="3"/>
        <v>16659000</v>
      </c>
      <c r="I33" s="126">
        <f t="shared" si="4"/>
        <v>17658540</v>
      </c>
      <c r="J33" s="127">
        <f t="shared" si="5"/>
        <v>37000</v>
      </c>
      <c r="K33" s="128">
        <f t="shared" si="6"/>
        <v>1764620.0000000002</v>
      </c>
    </row>
    <row r="34" spans="1:16" x14ac:dyDescent="0.25">
      <c r="A34" s="74">
        <v>33</v>
      </c>
      <c r="B34" s="60">
        <v>509</v>
      </c>
      <c r="C34" s="60">
        <v>5</v>
      </c>
      <c r="D34" s="69" t="s">
        <v>18</v>
      </c>
      <c r="E34" s="60">
        <v>621</v>
      </c>
      <c r="F34" s="60">
        <f t="shared" si="1"/>
        <v>683.1</v>
      </c>
      <c r="G34" s="50">
        <f t="shared" si="2"/>
        <v>27000</v>
      </c>
      <c r="H34" s="126">
        <f t="shared" si="3"/>
        <v>16767000</v>
      </c>
      <c r="I34" s="126">
        <f t="shared" si="4"/>
        <v>17773020</v>
      </c>
      <c r="J34" s="127">
        <f t="shared" si="5"/>
        <v>37000</v>
      </c>
      <c r="K34" s="128">
        <f t="shared" si="6"/>
        <v>1776060</v>
      </c>
    </row>
    <row r="35" spans="1:16" x14ac:dyDescent="0.25">
      <c r="A35" s="74">
        <v>34</v>
      </c>
      <c r="B35" s="60">
        <v>601</v>
      </c>
      <c r="C35" s="60">
        <v>6</v>
      </c>
      <c r="D35" s="69" t="s">
        <v>18</v>
      </c>
      <c r="E35" s="60">
        <v>659</v>
      </c>
      <c r="F35" s="60">
        <f t="shared" si="1"/>
        <v>724.90000000000009</v>
      </c>
      <c r="G35" s="50">
        <f>G34+300</f>
        <v>27300</v>
      </c>
      <c r="H35" s="126">
        <f t="shared" si="3"/>
        <v>17990700</v>
      </c>
      <c r="I35" s="126">
        <f t="shared" si="4"/>
        <v>19070142</v>
      </c>
      <c r="J35" s="127">
        <f t="shared" si="5"/>
        <v>39500</v>
      </c>
      <c r="K35" s="128">
        <f t="shared" si="6"/>
        <v>1884740.0000000002</v>
      </c>
    </row>
    <row r="36" spans="1:16" s="1" customFormat="1" x14ac:dyDescent="0.25">
      <c r="A36" s="74">
        <v>35</v>
      </c>
      <c r="B36" s="60">
        <v>602</v>
      </c>
      <c r="C36" s="60">
        <v>6</v>
      </c>
      <c r="D36" s="69" t="s">
        <v>18</v>
      </c>
      <c r="E36" s="60">
        <v>661</v>
      </c>
      <c r="F36" s="60">
        <f t="shared" si="1"/>
        <v>727.1</v>
      </c>
      <c r="G36" s="50">
        <f t="shared" ref="G36:G77" si="7">G35</f>
        <v>27300</v>
      </c>
      <c r="H36" s="126">
        <f t="shared" si="3"/>
        <v>18045300</v>
      </c>
      <c r="I36" s="126">
        <f t="shared" si="4"/>
        <v>19128018</v>
      </c>
      <c r="J36" s="127">
        <f t="shared" si="5"/>
        <v>40000</v>
      </c>
      <c r="K36" s="128">
        <f t="shared" si="6"/>
        <v>1890460</v>
      </c>
      <c r="M36" s="1">
        <v>1</v>
      </c>
      <c r="N36">
        <v>657</v>
      </c>
      <c r="O36">
        <v>34</v>
      </c>
      <c r="P36">
        <f t="shared" ref="P36:P41" si="8">N36+O36</f>
        <v>691</v>
      </c>
    </row>
    <row r="37" spans="1:16" s="1" customFormat="1" x14ac:dyDescent="0.25">
      <c r="A37" s="74">
        <v>36</v>
      </c>
      <c r="B37" s="60">
        <v>603</v>
      </c>
      <c r="C37" s="60">
        <v>6</v>
      </c>
      <c r="D37" s="69" t="s">
        <v>18</v>
      </c>
      <c r="E37" s="60">
        <v>659</v>
      </c>
      <c r="F37" s="60">
        <f t="shared" si="1"/>
        <v>724.90000000000009</v>
      </c>
      <c r="G37" s="50">
        <f t="shared" si="7"/>
        <v>27300</v>
      </c>
      <c r="H37" s="126">
        <f t="shared" si="3"/>
        <v>17990700</v>
      </c>
      <c r="I37" s="126">
        <f t="shared" si="4"/>
        <v>19070142</v>
      </c>
      <c r="J37" s="127">
        <f t="shared" si="5"/>
        <v>39500</v>
      </c>
      <c r="K37" s="128">
        <f t="shared" si="6"/>
        <v>1884740.0000000002</v>
      </c>
      <c r="M37" s="1">
        <v>9</v>
      </c>
      <c r="N37">
        <v>615</v>
      </c>
      <c r="O37">
        <v>29</v>
      </c>
      <c r="P37">
        <f t="shared" si="8"/>
        <v>644</v>
      </c>
    </row>
    <row r="38" spans="1:16" s="1" customFormat="1" x14ac:dyDescent="0.25">
      <c r="A38" s="74">
        <v>37</v>
      </c>
      <c r="B38" s="60">
        <v>604</v>
      </c>
      <c r="C38" s="60">
        <v>6</v>
      </c>
      <c r="D38" s="69" t="s">
        <v>14</v>
      </c>
      <c r="E38" s="60">
        <v>879</v>
      </c>
      <c r="F38" s="60">
        <f t="shared" si="1"/>
        <v>966.90000000000009</v>
      </c>
      <c r="G38" s="50">
        <f t="shared" si="7"/>
        <v>27300</v>
      </c>
      <c r="H38" s="126">
        <f t="shared" si="3"/>
        <v>23996700</v>
      </c>
      <c r="I38" s="126">
        <f t="shared" si="4"/>
        <v>25436502</v>
      </c>
      <c r="J38" s="127">
        <f t="shared" si="5"/>
        <v>53000</v>
      </c>
      <c r="K38" s="128">
        <f t="shared" si="6"/>
        <v>2513940.0000000005</v>
      </c>
      <c r="M38" s="1">
        <v>2</v>
      </c>
      <c r="N38">
        <v>657</v>
      </c>
      <c r="O38">
        <v>34</v>
      </c>
      <c r="P38">
        <f t="shared" si="8"/>
        <v>691</v>
      </c>
    </row>
    <row r="39" spans="1:16" s="1" customFormat="1" x14ac:dyDescent="0.25">
      <c r="A39" s="74">
        <v>38</v>
      </c>
      <c r="B39" s="60">
        <v>605</v>
      </c>
      <c r="C39" s="60">
        <v>6</v>
      </c>
      <c r="D39" s="69" t="s">
        <v>14</v>
      </c>
      <c r="E39" s="60">
        <v>801</v>
      </c>
      <c r="F39" s="60">
        <f t="shared" si="1"/>
        <v>881.1</v>
      </c>
      <c r="G39" s="50">
        <f t="shared" si="7"/>
        <v>27300</v>
      </c>
      <c r="H39" s="126">
        <f t="shared" si="3"/>
        <v>21867300</v>
      </c>
      <c r="I39" s="126">
        <f t="shared" si="4"/>
        <v>23179338</v>
      </c>
      <c r="J39" s="127">
        <f t="shared" si="5"/>
        <v>48500</v>
      </c>
      <c r="K39" s="128">
        <f t="shared" si="6"/>
        <v>2290860</v>
      </c>
      <c r="M39" s="1">
        <v>3</v>
      </c>
      <c r="N39">
        <v>657</v>
      </c>
      <c r="O39">
        <v>34</v>
      </c>
      <c r="P39">
        <f t="shared" si="8"/>
        <v>691</v>
      </c>
    </row>
    <row r="40" spans="1:16" s="1" customFormat="1" x14ac:dyDescent="0.25">
      <c r="A40" s="74">
        <v>39</v>
      </c>
      <c r="B40" s="60">
        <v>606</v>
      </c>
      <c r="C40" s="60">
        <v>6</v>
      </c>
      <c r="D40" s="69" t="s">
        <v>24</v>
      </c>
      <c r="E40" s="60">
        <v>395</v>
      </c>
      <c r="F40" s="60">
        <f t="shared" si="1"/>
        <v>434.50000000000006</v>
      </c>
      <c r="G40" s="50">
        <f t="shared" si="7"/>
        <v>27300</v>
      </c>
      <c r="H40" s="126">
        <f t="shared" si="3"/>
        <v>10783500</v>
      </c>
      <c r="I40" s="126">
        <f t="shared" si="4"/>
        <v>11430510</v>
      </c>
      <c r="J40" s="127">
        <f t="shared" si="5"/>
        <v>24000</v>
      </c>
      <c r="K40" s="128">
        <f t="shared" si="6"/>
        <v>1129700.0000000002</v>
      </c>
      <c r="M40" s="1">
        <v>5</v>
      </c>
      <c r="N40">
        <v>801</v>
      </c>
      <c r="O40">
        <v>30</v>
      </c>
      <c r="P40">
        <f t="shared" si="8"/>
        <v>831</v>
      </c>
    </row>
    <row r="41" spans="1:16" s="1" customFormat="1" x14ac:dyDescent="0.25">
      <c r="A41" s="74">
        <v>40</v>
      </c>
      <c r="B41" s="60">
        <v>607</v>
      </c>
      <c r="C41" s="60">
        <v>6</v>
      </c>
      <c r="D41" s="69" t="s">
        <v>18</v>
      </c>
      <c r="E41" s="60">
        <v>616</v>
      </c>
      <c r="F41" s="60">
        <f t="shared" si="1"/>
        <v>677.6</v>
      </c>
      <c r="G41" s="50">
        <f t="shared" si="7"/>
        <v>27300</v>
      </c>
      <c r="H41" s="126">
        <f t="shared" si="3"/>
        <v>16816800</v>
      </c>
      <c r="I41" s="126">
        <f t="shared" si="4"/>
        <v>17825808</v>
      </c>
      <c r="J41" s="127">
        <f t="shared" si="5"/>
        <v>37000</v>
      </c>
      <c r="K41" s="128">
        <f t="shared" si="6"/>
        <v>1761760</v>
      </c>
      <c r="M41" s="1">
        <v>8</v>
      </c>
      <c r="N41">
        <v>615</v>
      </c>
      <c r="O41">
        <v>29</v>
      </c>
      <c r="P41">
        <f t="shared" si="8"/>
        <v>644</v>
      </c>
    </row>
    <row r="42" spans="1:16" s="1" customFormat="1" x14ac:dyDescent="0.25">
      <c r="A42" s="74">
        <v>41</v>
      </c>
      <c r="B42" s="60">
        <v>608</v>
      </c>
      <c r="C42" s="60">
        <v>6</v>
      </c>
      <c r="D42" s="69" t="s">
        <v>18</v>
      </c>
      <c r="E42" s="60">
        <v>617</v>
      </c>
      <c r="F42" s="60">
        <f t="shared" si="1"/>
        <v>678.7</v>
      </c>
      <c r="G42" s="50">
        <f t="shared" si="7"/>
        <v>27300</v>
      </c>
      <c r="H42" s="126">
        <f t="shared" si="3"/>
        <v>16844100</v>
      </c>
      <c r="I42" s="126">
        <f t="shared" si="4"/>
        <v>17854746</v>
      </c>
      <c r="J42" s="127">
        <f t="shared" si="5"/>
        <v>37000</v>
      </c>
      <c r="K42" s="128">
        <f t="shared" si="6"/>
        <v>1764620.0000000002</v>
      </c>
      <c r="N42"/>
      <c r="O42"/>
      <c r="P42"/>
    </row>
    <row r="43" spans="1:16" s="1" customFormat="1" x14ac:dyDescent="0.25">
      <c r="A43" s="74">
        <v>42</v>
      </c>
      <c r="B43" s="60">
        <v>609</v>
      </c>
      <c r="C43" s="60">
        <v>6</v>
      </c>
      <c r="D43" s="69" t="s">
        <v>18</v>
      </c>
      <c r="E43" s="60">
        <v>621</v>
      </c>
      <c r="F43" s="60">
        <f t="shared" si="1"/>
        <v>683.1</v>
      </c>
      <c r="G43" s="50">
        <f t="shared" si="7"/>
        <v>27300</v>
      </c>
      <c r="H43" s="126">
        <f t="shared" si="3"/>
        <v>16953300</v>
      </c>
      <c r="I43" s="126">
        <f t="shared" si="4"/>
        <v>17970498</v>
      </c>
      <c r="J43" s="127">
        <f t="shared" si="5"/>
        <v>37500</v>
      </c>
      <c r="K43" s="128">
        <f t="shared" si="6"/>
        <v>1776060</v>
      </c>
      <c r="N43"/>
      <c r="O43"/>
      <c r="P43"/>
    </row>
    <row r="44" spans="1:16" s="1" customFormat="1" x14ac:dyDescent="0.25">
      <c r="A44" s="74">
        <v>43</v>
      </c>
      <c r="B44" s="60">
        <v>701</v>
      </c>
      <c r="C44" s="60">
        <v>7</v>
      </c>
      <c r="D44" s="69" t="s">
        <v>18</v>
      </c>
      <c r="E44" s="60">
        <v>659</v>
      </c>
      <c r="F44" s="60">
        <f t="shared" si="1"/>
        <v>724.90000000000009</v>
      </c>
      <c r="G44" s="50">
        <f t="shared" si="7"/>
        <v>27300</v>
      </c>
      <c r="H44" s="126">
        <f t="shared" si="3"/>
        <v>17990700</v>
      </c>
      <c r="I44" s="126">
        <f t="shared" si="4"/>
        <v>19070142</v>
      </c>
      <c r="J44" s="127">
        <f t="shared" si="5"/>
        <v>39500</v>
      </c>
      <c r="K44" s="128">
        <f t="shared" si="6"/>
        <v>1884740.0000000002</v>
      </c>
      <c r="N44"/>
      <c r="O44"/>
      <c r="P44"/>
    </row>
    <row r="45" spans="1:16" s="1" customFormat="1" x14ac:dyDescent="0.25">
      <c r="A45" s="74">
        <v>44</v>
      </c>
      <c r="B45" s="60">
        <v>702</v>
      </c>
      <c r="C45" s="60">
        <v>7</v>
      </c>
      <c r="D45" s="69" t="s">
        <v>18</v>
      </c>
      <c r="E45" s="60">
        <v>661</v>
      </c>
      <c r="F45" s="60">
        <f t="shared" si="1"/>
        <v>727.1</v>
      </c>
      <c r="G45" s="50">
        <f t="shared" si="7"/>
        <v>27300</v>
      </c>
      <c r="H45" s="126">
        <f t="shared" si="3"/>
        <v>18045300</v>
      </c>
      <c r="I45" s="126">
        <f t="shared" si="4"/>
        <v>19128018</v>
      </c>
      <c r="J45" s="127">
        <f t="shared" si="5"/>
        <v>40000</v>
      </c>
      <c r="K45" s="128">
        <f t="shared" si="6"/>
        <v>1890460</v>
      </c>
      <c r="N45"/>
      <c r="O45"/>
      <c r="P45"/>
    </row>
    <row r="46" spans="1:16" s="1" customFormat="1" x14ac:dyDescent="0.25">
      <c r="A46" s="74">
        <v>45</v>
      </c>
      <c r="B46" s="60">
        <v>703</v>
      </c>
      <c r="C46" s="60">
        <v>7</v>
      </c>
      <c r="D46" s="69" t="s">
        <v>18</v>
      </c>
      <c r="E46" s="60">
        <v>659</v>
      </c>
      <c r="F46" s="60">
        <f t="shared" si="1"/>
        <v>724.90000000000009</v>
      </c>
      <c r="G46" s="50">
        <f t="shared" si="7"/>
        <v>27300</v>
      </c>
      <c r="H46" s="126">
        <f t="shared" si="3"/>
        <v>17990700</v>
      </c>
      <c r="I46" s="126">
        <f t="shared" si="4"/>
        <v>19070142</v>
      </c>
      <c r="J46" s="127">
        <f t="shared" si="5"/>
        <v>39500</v>
      </c>
      <c r="K46" s="128">
        <f t="shared" si="6"/>
        <v>1884740.0000000002</v>
      </c>
      <c r="N46"/>
      <c r="O46"/>
      <c r="P46"/>
    </row>
    <row r="47" spans="1:16" s="1" customFormat="1" x14ac:dyDescent="0.25">
      <c r="A47" s="74">
        <v>46</v>
      </c>
      <c r="B47" s="60">
        <v>704</v>
      </c>
      <c r="C47" s="60">
        <v>7</v>
      </c>
      <c r="D47" s="69" t="s">
        <v>14</v>
      </c>
      <c r="E47" s="60">
        <v>879</v>
      </c>
      <c r="F47" s="60">
        <f t="shared" si="1"/>
        <v>966.90000000000009</v>
      </c>
      <c r="G47" s="50">
        <f t="shared" si="7"/>
        <v>27300</v>
      </c>
      <c r="H47" s="126">
        <f t="shared" si="3"/>
        <v>23996700</v>
      </c>
      <c r="I47" s="126">
        <f t="shared" si="4"/>
        <v>25436502</v>
      </c>
      <c r="J47" s="127">
        <f t="shared" si="5"/>
        <v>53000</v>
      </c>
      <c r="K47" s="128">
        <f t="shared" si="6"/>
        <v>2513940.0000000005</v>
      </c>
      <c r="N47"/>
      <c r="O47"/>
      <c r="P47"/>
    </row>
    <row r="48" spans="1:16" s="1" customFormat="1" x14ac:dyDescent="0.25">
      <c r="A48" s="74">
        <v>47</v>
      </c>
      <c r="B48" s="60">
        <v>705</v>
      </c>
      <c r="C48" s="60">
        <v>7</v>
      </c>
      <c r="D48" s="69" t="s">
        <v>14</v>
      </c>
      <c r="E48" s="60">
        <v>801</v>
      </c>
      <c r="F48" s="60">
        <f t="shared" si="1"/>
        <v>881.1</v>
      </c>
      <c r="G48" s="50">
        <f t="shared" si="7"/>
        <v>27300</v>
      </c>
      <c r="H48" s="126">
        <f t="shared" si="3"/>
        <v>21867300</v>
      </c>
      <c r="I48" s="126">
        <f t="shared" si="4"/>
        <v>23179338</v>
      </c>
      <c r="J48" s="127">
        <f t="shared" si="5"/>
        <v>48500</v>
      </c>
      <c r="K48" s="128">
        <f t="shared" si="6"/>
        <v>2290860</v>
      </c>
      <c r="N48"/>
      <c r="O48"/>
      <c r="P48"/>
    </row>
    <row r="49" spans="1:16" s="1" customFormat="1" x14ac:dyDescent="0.25">
      <c r="A49" s="74">
        <v>48</v>
      </c>
      <c r="B49" s="60">
        <v>706</v>
      </c>
      <c r="C49" s="60">
        <v>7</v>
      </c>
      <c r="D49" s="69" t="s">
        <v>24</v>
      </c>
      <c r="E49" s="60">
        <v>395</v>
      </c>
      <c r="F49" s="60">
        <f t="shared" si="1"/>
        <v>434.50000000000006</v>
      </c>
      <c r="G49" s="50">
        <f t="shared" si="7"/>
        <v>27300</v>
      </c>
      <c r="H49" s="126">
        <f t="shared" si="3"/>
        <v>10783500</v>
      </c>
      <c r="I49" s="126">
        <f t="shared" si="4"/>
        <v>11430510</v>
      </c>
      <c r="J49" s="127">
        <f t="shared" si="5"/>
        <v>24000</v>
      </c>
      <c r="K49" s="128">
        <f t="shared" si="6"/>
        <v>1129700.0000000002</v>
      </c>
      <c r="N49"/>
      <c r="O49"/>
      <c r="P49"/>
    </row>
    <row r="50" spans="1:16" s="1" customFormat="1" x14ac:dyDescent="0.25">
      <c r="A50" s="74">
        <v>49</v>
      </c>
      <c r="B50" s="60">
        <v>707</v>
      </c>
      <c r="C50" s="60">
        <v>7</v>
      </c>
      <c r="D50" s="69" t="s">
        <v>18</v>
      </c>
      <c r="E50" s="60">
        <v>616</v>
      </c>
      <c r="F50" s="60">
        <f t="shared" si="1"/>
        <v>677.6</v>
      </c>
      <c r="G50" s="50">
        <f t="shared" si="7"/>
        <v>27300</v>
      </c>
      <c r="H50" s="126">
        <f t="shared" si="3"/>
        <v>16816800</v>
      </c>
      <c r="I50" s="126">
        <f t="shared" si="4"/>
        <v>17825808</v>
      </c>
      <c r="J50" s="127">
        <f t="shared" si="5"/>
        <v>37000</v>
      </c>
      <c r="K50" s="128">
        <f t="shared" si="6"/>
        <v>1761760</v>
      </c>
      <c r="N50"/>
      <c r="O50"/>
      <c r="P50"/>
    </row>
    <row r="51" spans="1:16" s="1" customFormat="1" x14ac:dyDescent="0.25">
      <c r="A51" s="74">
        <v>50</v>
      </c>
      <c r="B51" s="60">
        <v>708</v>
      </c>
      <c r="C51" s="60">
        <v>7</v>
      </c>
      <c r="D51" s="69" t="s">
        <v>18</v>
      </c>
      <c r="E51" s="60">
        <v>617</v>
      </c>
      <c r="F51" s="60">
        <f t="shared" si="1"/>
        <v>678.7</v>
      </c>
      <c r="G51" s="50">
        <f t="shared" si="7"/>
        <v>27300</v>
      </c>
      <c r="H51" s="126">
        <f t="shared" si="3"/>
        <v>16844100</v>
      </c>
      <c r="I51" s="126">
        <f t="shared" si="4"/>
        <v>17854746</v>
      </c>
      <c r="J51" s="127">
        <f t="shared" si="5"/>
        <v>37000</v>
      </c>
      <c r="K51" s="128">
        <f t="shared" si="6"/>
        <v>1764620.0000000002</v>
      </c>
      <c r="N51"/>
      <c r="O51"/>
      <c r="P51"/>
    </row>
    <row r="52" spans="1:16" s="1" customFormat="1" x14ac:dyDescent="0.25">
      <c r="A52" s="74">
        <v>51</v>
      </c>
      <c r="B52" s="60">
        <v>709</v>
      </c>
      <c r="C52" s="60">
        <v>7</v>
      </c>
      <c r="D52" s="69" t="s">
        <v>18</v>
      </c>
      <c r="E52" s="60">
        <v>621</v>
      </c>
      <c r="F52" s="60">
        <f t="shared" si="1"/>
        <v>683.1</v>
      </c>
      <c r="G52" s="50">
        <f t="shared" si="7"/>
        <v>27300</v>
      </c>
      <c r="H52" s="126">
        <f t="shared" si="3"/>
        <v>16953300</v>
      </c>
      <c r="I52" s="126">
        <f t="shared" si="4"/>
        <v>17970498</v>
      </c>
      <c r="J52" s="127">
        <f t="shared" si="5"/>
        <v>37500</v>
      </c>
      <c r="K52" s="128">
        <f t="shared" si="6"/>
        <v>1776060</v>
      </c>
      <c r="N52"/>
      <c r="O52"/>
      <c r="P52"/>
    </row>
    <row r="53" spans="1:16" s="1" customFormat="1" x14ac:dyDescent="0.25">
      <c r="A53" s="74">
        <v>52</v>
      </c>
      <c r="B53" s="60">
        <v>803</v>
      </c>
      <c r="C53" s="60">
        <v>8</v>
      </c>
      <c r="D53" s="69" t="s">
        <v>18</v>
      </c>
      <c r="E53" s="60">
        <v>659</v>
      </c>
      <c r="F53" s="60">
        <f t="shared" si="1"/>
        <v>724.90000000000009</v>
      </c>
      <c r="G53" s="50">
        <f t="shared" si="7"/>
        <v>27300</v>
      </c>
      <c r="H53" s="126">
        <f t="shared" si="3"/>
        <v>17990700</v>
      </c>
      <c r="I53" s="126">
        <f t="shared" si="4"/>
        <v>19070142</v>
      </c>
      <c r="J53" s="127">
        <f t="shared" si="5"/>
        <v>39500</v>
      </c>
      <c r="K53" s="128">
        <f t="shared" si="6"/>
        <v>1884740.0000000002</v>
      </c>
      <c r="N53"/>
      <c r="O53"/>
      <c r="P53"/>
    </row>
    <row r="54" spans="1:16" s="1" customFormat="1" x14ac:dyDescent="0.25">
      <c r="A54" s="74">
        <v>53</v>
      </c>
      <c r="B54" s="60">
        <v>804</v>
      </c>
      <c r="C54" s="60">
        <v>8</v>
      </c>
      <c r="D54" s="69" t="s">
        <v>14</v>
      </c>
      <c r="E54" s="60">
        <v>879</v>
      </c>
      <c r="F54" s="60">
        <f t="shared" si="1"/>
        <v>966.90000000000009</v>
      </c>
      <c r="G54" s="50">
        <f t="shared" si="7"/>
        <v>27300</v>
      </c>
      <c r="H54" s="126">
        <f t="shared" si="3"/>
        <v>23996700</v>
      </c>
      <c r="I54" s="126">
        <f t="shared" si="4"/>
        <v>25436502</v>
      </c>
      <c r="J54" s="127">
        <f t="shared" si="5"/>
        <v>53000</v>
      </c>
      <c r="K54" s="128">
        <f t="shared" si="6"/>
        <v>2513940.0000000005</v>
      </c>
      <c r="N54"/>
      <c r="O54"/>
      <c r="P54"/>
    </row>
    <row r="55" spans="1:16" s="1" customFormat="1" x14ac:dyDescent="0.25">
      <c r="A55" s="74">
        <v>54</v>
      </c>
      <c r="B55" s="60">
        <v>805</v>
      </c>
      <c r="C55" s="60">
        <v>8</v>
      </c>
      <c r="D55" s="69" t="s">
        <v>14</v>
      </c>
      <c r="E55" s="60">
        <v>801</v>
      </c>
      <c r="F55" s="60">
        <f t="shared" si="1"/>
        <v>881.1</v>
      </c>
      <c r="G55" s="50">
        <f t="shared" si="7"/>
        <v>27300</v>
      </c>
      <c r="H55" s="126">
        <f t="shared" si="3"/>
        <v>21867300</v>
      </c>
      <c r="I55" s="126">
        <f t="shared" si="4"/>
        <v>23179338</v>
      </c>
      <c r="J55" s="127">
        <f t="shared" si="5"/>
        <v>48500</v>
      </c>
      <c r="K55" s="128">
        <f t="shared" si="6"/>
        <v>2290860</v>
      </c>
      <c r="N55"/>
      <c r="O55"/>
      <c r="P55"/>
    </row>
    <row r="56" spans="1:16" s="1" customFormat="1" x14ac:dyDescent="0.25">
      <c r="A56" s="74">
        <v>55</v>
      </c>
      <c r="B56" s="60">
        <v>806</v>
      </c>
      <c r="C56" s="60">
        <v>8</v>
      </c>
      <c r="D56" s="69" t="s">
        <v>24</v>
      </c>
      <c r="E56" s="60">
        <v>395</v>
      </c>
      <c r="F56" s="60">
        <f t="shared" si="1"/>
        <v>434.50000000000006</v>
      </c>
      <c r="G56" s="50">
        <f t="shared" si="7"/>
        <v>27300</v>
      </c>
      <c r="H56" s="126">
        <f t="shared" si="3"/>
        <v>10783500</v>
      </c>
      <c r="I56" s="126">
        <f t="shared" si="4"/>
        <v>11430510</v>
      </c>
      <c r="J56" s="127">
        <f t="shared" si="5"/>
        <v>24000</v>
      </c>
      <c r="K56" s="128">
        <f t="shared" si="6"/>
        <v>1129700.0000000002</v>
      </c>
      <c r="N56"/>
      <c r="O56"/>
      <c r="P56"/>
    </row>
    <row r="57" spans="1:16" s="1" customFormat="1" x14ac:dyDescent="0.25">
      <c r="A57" s="74">
        <v>56</v>
      </c>
      <c r="B57" s="60">
        <v>807</v>
      </c>
      <c r="C57" s="60">
        <v>8</v>
      </c>
      <c r="D57" s="69" t="s">
        <v>18</v>
      </c>
      <c r="E57" s="60">
        <v>616</v>
      </c>
      <c r="F57" s="60">
        <f t="shared" si="1"/>
        <v>677.6</v>
      </c>
      <c r="G57" s="50">
        <f t="shared" si="7"/>
        <v>27300</v>
      </c>
      <c r="H57" s="126">
        <f t="shared" si="3"/>
        <v>16816800</v>
      </c>
      <c r="I57" s="126">
        <f t="shared" si="4"/>
        <v>17825808</v>
      </c>
      <c r="J57" s="127">
        <f t="shared" si="5"/>
        <v>37000</v>
      </c>
      <c r="K57" s="128">
        <f t="shared" si="6"/>
        <v>1761760</v>
      </c>
      <c r="N57"/>
      <c r="O57"/>
      <c r="P57"/>
    </row>
    <row r="58" spans="1:16" s="1" customFormat="1" x14ac:dyDescent="0.25">
      <c r="A58" s="74">
        <v>57</v>
      </c>
      <c r="B58" s="60">
        <v>808</v>
      </c>
      <c r="C58" s="60">
        <v>8</v>
      </c>
      <c r="D58" s="69" t="s">
        <v>18</v>
      </c>
      <c r="E58" s="60">
        <v>617</v>
      </c>
      <c r="F58" s="60">
        <f t="shared" si="1"/>
        <v>678.7</v>
      </c>
      <c r="G58" s="50">
        <f t="shared" si="7"/>
        <v>27300</v>
      </c>
      <c r="H58" s="126">
        <f t="shared" si="3"/>
        <v>16844100</v>
      </c>
      <c r="I58" s="126">
        <f t="shared" si="4"/>
        <v>17854746</v>
      </c>
      <c r="J58" s="127">
        <f t="shared" si="5"/>
        <v>37000</v>
      </c>
      <c r="K58" s="128">
        <f t="shared" si="6"/>
        <v>1764620.0000000002</v>
      </c>
      <c r="N58"/>
      <c r="O58"/>
      <c r="P58"/>
    </row>
    <row r="59" spans="1:16" s="1" customFormat="1" x14ac:dyDescent="0.25">
      <c r="A59" s="74">
        <v>58</v>
      </c>
      <c r="B59" s="60">
        <v>809</v>
      </c>
      <c r="C59" s="60">
        <v>8</v>
      </c>
      <c r="D59" s="69" t="s">
        <v>18</v>
      </c>
      <c r="E59" s="60">
        <v>621</v>
      </c>
      <c r="F59" s="60">
        <f t="shared" si="1"/>
        <v>683.1</v>
      </c>
      <c r="G59" s="50">
        <f t="shared" si="7"/>
        <v>27300</v>
      </c>
      <c r="H59" s="126">
        <f t="shared" si="3"/>
        <v>16953300</v>
      </c>
      <c r="I59" s="126">
        <f t="shared" si="4"/>
        <v>17970498</v>
      </c>
      <c r="J59" s="127">
        <f t="shared" si="5"/>
        <v>37500</v>
      </c>
      <c r="K59" s="128">
        <f t="shared" si="6"/>
        <v>1776060</v>
      </c>
      <c r="N59"/>
      <c r="O59"/>
      <c r="P59"/>
    </row>
    <row r="60" spans="1:16" s="1" customFormat="1" x14ac:dyDescent="0.25">
      <c r="A60" s="74">
        <v>59</v>
      </c>
      <c r="B60" s="69">
        <v>901</v>
      </c>
      <c r="C60" s="69">
        <v>9</v>
      </c>
      <c r="D60" s="69" t="s">
        <v>18</v>
      </c>
      <c r="E60" s="60">
        <v>659</v>
      </c>
      <c r="F60" s="60">
        <f t="shared" si="1"/>
        <v>724.90000000000009</v>
      </c>
      <c r="G60" s="50">
        <f t="shared" si="7"/>
        <v>27300</v>
      </c>
      <c r="H60" s="126">
        <f t="shared" si="3"/>
        <v>17990700</v>
      </c>
      <c r="I60" s="126">
        <f t="shared" si="4"/>
        <v>19070142</v>
      </c>
      <c r="J60" s="127">
        <f t="shared" si="5"/>
        <v>39500</v>
      </c>
      <c r="K60" s="128">
        <f t="shared" si="6"/>
        <v>1884740.0000000002</v>
      </c>
      <c r="N60"/>
      <c r="O60"/>
      <c r="P60"/>
    </row>
    <row r="61" spans="1:16" s="1" customFormat="1" x14ac:dyDescent="0.25">
      <c r="A61" s="74">
        <v>60</v>
      </c>
      <c r="B61" s="69">
        <v>902</v>
      </c>
      <c r="C61" s="69">
        <v>9</v>
      </c>
      <c r="D61" s="69" t="s">
        <v>18</v>
      </c>
      <c r="E61" s="60">
        <v>661</v>
      </c>
      <c r="F61" s="60">
        <f t="shared" si="1"/>
        <v>727.1</v>
      </c>
      <c r="G61" s="50">
        <f t="shared" si="7"/>
        <v>27300</v>
      </c>
      <c r="H61" s="126">
        <f t="shared" si="3"/>
        <v>18045300</v>
      </c>
      <c r="I61" s="126">
        <f t="shared" si="4"/>
        <v>19128018</v>
      </c>
      <c r="J61" s="127">
        <f t="shared" si="5"/>
        <v>40000</v>
      </c>
      <c r="K61" s="128">
        <f t="shared" si="6"/>
        <v>1890460</v>
      </c>
      <c r="N61"/>
      <c r="O61"/>
      <c r="P61"/>
    </row>
    <row r="62" spans="1:16" s="1" customFormat="1" x14ac:dyDescent="0.25">
      <c r="A62" s="74">
        <v>61</v>
      </c>
      <c r="B62" s="69">
        <v>903</v>
      </c>
      <c r="C62" s="69">
        <v>9</v>
      </c>
      <c r="D62" s="69" t="s">
        <v>18</v>
      </c>
      <c r="E62" s="60">
        <v>659</v>
      </c>
      <c r="F62" s="60">
        <f t="shared" si="1"/>
        <v>724.90000000000009</v>
      </c>
      <c r="G62" s="50">
        <f t="shared" si="7"/>
        <v>27300</v>
      </c>
      <c r="H62" s="126">
        <f t="shared" si="3"/>
        <v>17990700</v>
      </c>
      <c r="I62" s="126">
        <f t="shared" si="4"/>
        <v>19070142</v>
      </c>
      <c r="J62" s="127">
        <f t="shared" si="5"/>
        <v>39500</v>
      </c>
      <c r="K62" s="128">
        <f t="shared" si="6"/>
        <v>1884740.0000000002</v>
      </c>
      <c r="N62"/>
      <c r="O62"/>
      <c r="P62"/>
    </row>
    <row r="63" spans="1:16" s="1" customFormat="1" x14ac:dyDescent="0.25">
      <c r="A63" s="74">
        <v>62</v>
      </c>
      <c r="B63" s="69">
        <v>904</v>
      </c>
      <c r="C63" s="69">
        <v>9</v>
      </c>
      <c r="D63" s="69" t="s">
        <v>14</v>
      </c>
      <c r="E63" s="60">
        <v>879</v>
      </c>
      <c r="F63" s="60">
        <f t="shared" si="1"/>
        <v>966.90000000000009</v>
      </c>
      <c r="G63" s="50">
        <f t="shared" si="7"/>
        <v>27300</v>
      </c>
      <c r="H63" s="126">
        <f t="shared" si="3"/>
        <v>23996700</v>
      </c>
      <c r="I63" s="126">
        <f t="shared" si="4"/>
        <v>25436502</v>
      </c>
      <c r="J63" s="127">
        <f t="shared" si="5"/>
        <v>53000</v>
      </c>
      <c r="K63" s="128">
        <f t="shared" si="6"/>
        <v>2513940.0000000005</v>
      </c>
      <c r="N63"/>
      <c r="O63"/>
      <c r="P63"/>
    </row>
    <row r="64" spans="1:16" s="1" customFormat="1" x14ac:dyDescent="0.25">
      <c r="A64" s="74">
        <v>63</v>
      </c>
      <c r="B64" s="69">
        <v>905</v>
      </c>
      <c r="C64" s="69">
        <v>9</v>
      </c>
      <c r="D64" s="69" t="s">
        <v>14</v>
      </c>
      <c r="E64" s="60">
        <v>801</v>
      </c>
      <c r="F64" s="60">
        <f t="shared" si="1"/>
        <v>881.1</v>
      </c>
      <c r="G64" s="50">
        <f t="shared" si="7"/>
        <v>27300</v>
      </c>
      <c r="H64" s="126">
        <f t="shared" si="3"/>
        <v>21867300</v>
      </c>
      <c r="I64" s="126">
        <f t="shared" si="4"/>
        <v>23179338</v>
      </c>
      <c r="J64" s="127">
        <f t="shared" si="5"/>
        <v>48500</v>
      </c>
      <c r="K64" s="128">
        <f t="shared" si="6"/>
        <v>2290860</v>
      </c>
      <c r="N64"/>
      <c r="O64"/>
      <c r="P64"/>
    </row>
    <row r="65" spans="1:16" s="1" customFormat="1" x14ac:dyDescent="0.25">
      <c r="A65" s="74">
        <v>64</v>
      </c>
      <c r="B65" s="69">
        <v>906</v>
      </c>
      <c r="C65" s="69">
        <v>9</v>
      </c>
      <c r="D65" s="69" t="s">
        <v>24</v>
      </c>
      <c r="E65" s="60">
        <v>395</v>
      </c>
      <c r="F65" s="60">
        <f t="shared" si="1"/>
        <v>434.50000000000006</v>
      </c>
      <c r="G65" s="50">
        <f t="shared" si="7"/>
        <v>27300</v>
      </c>
      <c r="H65" s="126">
        <f t="shared" si="3"/>
        <v>10783500</v>
      </c>
      <c r="I65" s="126">
        <f t="shared" si="4"/>
        <v>11430510</v>
      </c>
      <c r="J65" s="127">
        <f t="shared" si="5"/>
        <v>24000</v>
      </c>
      <c r="K65" s="128">
        <f t="shared" si="6"/>
        <v>1129700.0000000002</v>
      </c>
      <c r="N65"/>
      <c r="O65"/>
      <c r="P65"/>
    </row>
    <row r="66" spans="1:16" s="1" customFormat="1" x14ac:dyDescent="0.25">
      <c r="A66" s="74">
        <v>65</v>
      </c>
      <c r="B66" s="69">
        <v>907</v>
      </c>
      <c r="C66" s="69">
        <v>9</v>
      </c>
      <c r="D66" s="69" t="s">
        <v>18</v>
      </c>
      <c r="E66" s="60">
        <v>616</v>
      </c>
      <c r="F66" s="60">
        <f t="shared" si="1"/>
        <v>677.6</v>
      </c>
      <c r="G66" s="50">
        <f t="shared" si="7"/>
        <v>27300</v>
      </c>
      <c r="H66" s="126">
        <f t="shared" si="3"/>
        <v>16816800</v>
      </c>
      <c r="I66" s="126">
        <f t="shared" si="4"/>
        <v>17825808</v>
      </c>
      <c r="J66" s="127">
        <f t="shared" si="5"/>
        <v>37000</v>
      </c>
      <c r="K66" s="128">
        <f t="shared" si="6"/>
        <v>1761760</v>
      </c>
      <c r="N66"/>
      <c r="O66"/>
      <c r="P66"/>
    </row>
    <row r="67" spans="1:16" s="1" customFormat="1" x14ac:dyDescent="0.25">
      <c r="A67" s="74">
        <v>66</v>
      </c>
      <c r="B67" s="69">
        <v>908</v>
      </c>
      <c r="C67" s="69">
        <v>9</v>
      </c>
      <c r="D67" s="69" t="s">
        <v>18</v>
      </c>
      <c r="E67" s="60">
        <v>617</v>
      </c>
      <c r="F67" s="60">
        <f t="shared" ref="F67:F130" si="9">E67*1.1</f>
        <v>678.7</v>
      </c>
      <c r="G67" s="50">
        <f t="shared" si="7"/>
        <v>27300</v>
      </c>
      <c r="H67" s="126">
        <f t="shared" ref="H67:H130" si="10">E67*G67</f>
        <v>16844100</v>
      </c>
      <c r="I67" s="126">
        <f t="shared" ref="I67:I130" si="11">ROUND(H67*1.06,0)</f>
        <v>17854746</v>
      </c>
      <c r="J67" s="127">
        <f t="shared" ref="J67:J130" si="12">MROUND((I67*0.025/12),500)</f>
        <v>37000</v>
      </c>
      <c r="K67" s="128">
        <f t="shared" ref="K67:K130" si="13">F67*2600</f>
        <v>1764620.0000000002</v>
      </c>
      <c r="N67"/>
      <c r="O67"/>
      <c r="P67"/>
    </row>
    <row r="68" spans="1:16" s="1" customFormat="1" x14ac:dyDescent="0.25">
      <c r="A68" s="74">
        <v>67</v>
      </c>
      <c r="B68" s="69">
        <v>909</v>
      </c>
      <c r="C68" s="69">
        <v>9</v>
      </c>
      <c r="D68" s="69" t="s">
        <v>18</v>
      </c>
      <c r="E68" s="60">
        <v>621</v>
      </c>
      <c r="F68" s="60">
        <f t="shared" si="9"/>
        <v>683.1</v>
      </c>
      <c r="G68" s="50">
        <f t="shared" si="7"/>
        <v>27300</v>
      </c>
      <c r="H68" s="126">
        <f t="shared" si="10"/>
        <v>16953300</v>
      </c>
      <c r="I68" s="126">
        <f t="shared" si="11"/>
        <v>17970498</v>
      </c>
      <c r="J68" s="127">
        <f t="shared" si="12"/>
        <v>37500</v>
      </c>
      <c r="K68" s="128">
        <f t="shared" si="13"/>
        <v>1776060</v>
      </c>
      <c r="N68"/>
      <c r="O68"/>
      <c r="P68"/>
    </row>
    <row r="69" spans="1:16" s="1" customFormat="1" x14ac:dyDescent="0.25">
      <c r="A69" s="74">
        <v>68</v>
      </c>
      <c r="B69" s="69">
        <v>1001</v>
      </c>
      <c r="C69" s="69">
        <v>10</v>
      </c>
      <c r="D69" s="69" t="s">
        <v>18</v>
      </c>
      <c r="E69" s="60">
        <v>659</v>
      </c>
      <c r="F69" s="60">
        <f t="shared" si="9"/>
        <v>724.90000000000009</v>
      </c>
      <c r="G69" s="50">
        <f t="shared" si="7"/>
        <v>27300</v>
      </c>
      <c r="H69" s="126">
        <f t="shared" si="10"/>
        <v>17990700</v>
      </c>
      <c r="I69" s="126">
        <f t="shared" si="11"/>
        <v>19070142</v>
      </c>
      <c r="J69" s="127">
        <f t="shared" si="12"/>
        <v>39500</v>
      </c>
      <c r="K69" s="128">
        <f t="shared" si="13"/>
        <v>1884740.0000000002</v>
      </c>
      <c r="N69"/>
      <c r="O69"/>
      <c r="P69"/>
    </row>
    <row r="70" spans="1:16" s="1" customFormat="1" x14ac:dyDescent="0.25">
      <c r="A70" s="74">
        <v>69</v>
      </c>
      <c r="B70" s="69">
        <v>1002</v>
      </c>
      <c r="C70" s="69">
        <v>10</v>
      </c>
      <c r="D70" s="69" t="s">
        <v>18</v>
      </c>
      <c r="E70" s="60">
        <v>661</v>
      </c>
      <c r="F70" s="60">
        <f t="shared" si="9"/>
        <v>727.1</v>
      </c>
      <c r="G70" s="50">
        <f t="shared" si="7"/>
        <v>27300</v>
      </c>
      <c r="H70" s="126">
        <f t="shared" si="10"/>
        <v>18045300</v>
      </c>
      <c r="I70" s="126">
        <f t="shared" si="11"/>
        <v>19128018</v>
      </c>
      <c r="J70" s="127">
        <f t="shared" si="12"/>
        <v>40000</v>
      </c>
      <c r="K70" s="128">
        <f t="shared" si="13"/>
        <v>1890460</v>
      </c>
      <c r="N70"/>
      <c r="O70"/>
      <c r="P70"/>
    </row>
    <row r="71" spans="1:16" s="1" customFormat="1" x14ac:dyDescent="0.25">
      <c r="A71" s="74">
        <v>70</v>
      </c>
      <c r="B71" s="69">
        <v>1003</v>
      </c>
      <c r="C71" s="69">
        <v>10</v>
      </c>
      <c r="D71" s="69" t="s">
        <v>18</v>
      </c>
      <c r="E71" s="60">
        <v>659</v>
      </c>
      <c r="F71" s="60">
        <f t="shared" si="9"/>
        <v>724.90000000000009</v>
      </c>
      <c r="G71" s="50">
        <f t="shared" si="7"/>
        <v>27300</v>
      </c>
      <c r="H71" s="126">
        <f t="shared" si="10"/>
        <v>17990700</v>
      </c>
      <c r="I71" s="126">
        <f t="shared" si="11"/>
        <v>19070142</v>
      </c>
      <c r="J71" s="127">
        <f t="shared" si="12"/>
        <v>39500</v>
      </c>
      <c r="K71" s="128">
        <f t="shared" si="13"/>
        <v>1884740.0000000002</v>
      </c>
      <c r="N71"/>
      <c r="O71"/>
      <c r="P71"/>
    </row>
    <row r="72" spans="1:16" s="1" customFormat="1" x14ac:dyDescent="0.25">
      <c r="A72" s="74">
        <v>71</v>
      </c>
      <c r="B72" s="69">
        <v>1004</v>
      </c>
      <c r="C72" s="69">
        <v>10</v>
      </c>
      <c r="D72" s="69" t="s">
        <v>14</v>
      </c>
      <c r="E72" s="60">
        <v>879</v>
      </c>
      <c r="F72" s="60">
        <f t="shared" si="9"/>
        <v>966.90000000000009</v>
      </c>
      <c r="G72" s="50">
        <f t="shared" si="7"/>
        <v>27300</v>
      </c>
      <c r="H72" s="126">
        <f t="shared" si="10"/>
        <v>23996700</v>
      </c>
      <c r="I72" s="126">
        <f t="shared" si="11"/>
        <v>25436502</v>
      </c>
      <c r="J72" s="127">
        <f t="shared" si="12"/>
        <v>53000</v>
      </c>
      <c r="K72" s="128">
        <f t="shared" si="13"/>
        <v>2513940.0000000005</v>
      </c>
      <c r="N72"/>
      <c r="O72"/>
      <c r="P72"/>
    </row>
    <row r="73" spans="1:16" s="1" customFormat="1" x14ac:dyDescent="0.25">
      <c r="A73" s="74">
        <v>72</v>
      </c>
      <c r="B73" s="69">
        <v>1005</v>
      </c>
      <c r="C73" s="69">
        <v>10</v>
      </c>
      <c r="D73" s="69" t="s">
        <v>14</v>
      </c>
      <c r="E73" s="60">
        <v>801</v>
      </c>
      <c r="F73" s="60">
        <f t="shared" si="9"/>
        <v>881.1</v>
      </c>
      <c r="G73" s="50">
        <f t="shared" si="7"/>
        <v>27300</v>
      </c>
      <c r="H73" s="126">
        <f t="shared" si="10"/>
        <v>21867300</v>
      </c>
      <c r="I73" s="126">
        <f t="shared" si="11"/>
        <v>23179338</v>
      </c>
      <c r="J73" s="127">
        <f t="shared" si="12"/>
        <v>48500</v>
      </c>
      <c r="K73" s="128">
        <f t="shared" si="13"/>
        <v>2290860</v>
      </c>
      <c r="N73"/>
      <c r="O73"/>
      <c r="P73"/>
    </row>
    <row r="74" spans="1:16" s="1" customFormat="1" x14ac:dyDescent="0.25">
      <c r="A74" s="74">
        <v>73</v>
      </c>
      <c r="B74" s="69">
        <v>1006</v>
      </c>
      <c r="C74" s="69">
        <v>10</v>
      </c>
      <c r="D74" s="69" t="s">
        <v>24</v>
      </c>
      <c r="E74" s="60">
        <v>395</v>
      </c>
      <c r="F74" s="60">
        <f t="shared" si="9"/>
        <v>434.50000000000006</v>
      </c>
      <c r="G74" s="50">
        <f t="shared" si="7"/>
        <v>27300</v>
      </c>
      <c r="H74" s="126">
        <f t="shared" si="10"/>
        <v>10783500</v>
      </c>
      <c r="I74" s="126">
        <f t="shared" si="11"/>
        <v>11430510</v>
      </c>
      <c r="J74" s="127">
        <f t="shared" si="12"/>
        <v>24000</v>
      </c>
      <c r="K74" s="128">
        <f t="shared" si="13"/>
        <v>1129700.0000000002</v>
      </c>
      <c r="N74"/>
      <c r="O74"/>
      <c r="P74"/>
    </row>
    <row r="75" spans="1:16" s="1" customFormat="1" x14ac:dyDescent="0.25">
      <c r="A75" s="74">
        <v>74</v>
      </c>
      <c r="B75" s="69">
        <v>1007</v>
      </c>
      <c r="C75" s="69">
        <v>10</v>
      </c>
      <c r="D75" s="69" t="s">
        <v>18</v>
      </c>
      <c r="E75" s="60">
        <v>616</v>
      </c>
      <c r="F75" s="60">
        <f t="shared" si="9"/>
        <v>677.6</v>
      </c>
      <c r="G75" s="50">
        <f t="shared" si="7"/>
        <v>27300</v>
      </c>
      <c r="H75" s="126">
        <f t="shared" si="10"/>
        <v>16816800</v>
      </c>
      <c r="I75" s="126">
        <f t="shared" si="11"/>
        <v>17825808</v>
      </c>
      <c r="J75" s="127">
        <f t="shared" si="12"/>
        <v>37000</v>
      </c>
      <c r="K75" s="128">
        <f t="shared" si="13"/>
        <v>1761760</v>
      </c>
      <c r="N75"/>
      <c r="O75"/>
      <c r="P75"/>
    </row>
    <row r="76" spans="1:16" s="1" customFormat="1" x14ac:dyDescent="0.25">
      <c r="A76" s="74">
        <v>75</v>
      </c>
      <c r="B76" s="69">
        <v>1008</v>
      </c>
      <c r="C76" s="69">
        <v>10</v>
      </c>
      <c r="D76" s="69" t="s">
        <v>18</v>
      </c>
      <c r="E76" s="60">
        <v>617</v>
      </c>
      <c r="F76" s="60">
        <f t="shared" si="9"/>
        <v>678.7</v>
      </c>
      <c r="G76" s="50">
        <f t="shared" si="7"/>
        <v>27300</v>
      </c>
      <c r="H76" s="126">
        <f t="shared" si="10"/>
        <v>16844100</v>
      </c>
      <c r="I76" s="126">
        <f t="shared" si="11"/>
        <v>17854746</v>
      </c>
      <c r="J76" s="127">
        <f t="shared" si="12"/>
        <v>37000</v>
      </c>
      <c r="K76" s="128">
        <f t="shared" si="13"/>
        <v>1764620.0000000002</v>
      </c>
      <c r="N76"/>
      <c r="O76"/>
      <c r="P76"/>
    </row>
    <row r="77" spans="1:16" s="1" customFormat="1" x14ac:dyDescent="0.25">
      <c r="A77" s="74">
        <v>76</v>
      </c>
      <c r="B77" s="69">
        <v>1009</v>
      </c>
      <c r="C77" s="69">
        <v>10</v>
      </c>
      <c r="D77" s="69" t="s">
        <v>18</v>
      </c>
      <c r="E77" s="60">
        <v>621</v>
      </c>
      <c r="F77" s="60">
        <f t="shared" si="9"/>
        <v>683.1</v>
      </c>
      <c r="G77" s="50">
        <f t="shared" si="7"/>
        <v>27300</v>
      </c>
      <c r="H77" s="126">
        <f t="shared" si="10"/>
        <v>16953300</v>
      </c>
      <c r="I77" s="126">
        <f t="shared" si="11"/>
        <v>17970498</v>
      </c>
      <c r="J77" s="127">
        <f t="shared" si="12"/>
        <v>37500</v>
      </c>
      <c r="K77" s="128">
        <f t="shared" si="13"/>
        <v>1776060</v>
      </c>
      <c r="N77"/>
      <c r="O77"/>
      <c r="P77"/>
    </row>
    <row r="78" spans="1:16" s="1" customFormat="1" x14ac:dyDescent="0.25">
      <c r="A78" s="74">
        <v>77</v>
      </c>
      <c r="B78" s="69">
        <v>1101</v>
      </c>
      <c r="C78" s="69">
        <v>11</v>
      </c>
      <c r="D78" s="69" t="s">
        <v>18</v>
      </c>
      <c r="E78" s="60">
        <v>659</v>
      </c>
      <c r="F78" s="60">
        <f t="shared" si="9"/>
        <v>724.90000000000009</v>
      </c>
      <c r="G78" s="50">
        <f>G77+300</f>
        <v>27600</v>
      </c>
      <c r="H78" s="126">
        <f t="shared" si="10"/>
        <v>18188400</v>
      </c>
      <c r="I78" s="126">
        <f t="shared" si="11"/>
        <v>19279704</v>
      </c>
      <c r="J78" s="127">
        <f t="shared" si="12"/>
        <v>40000</v>
      </c>
      <c r="K78" s="128">
        <f t="shared" si="13"/>
        <v>1884740.0000000002</v>
      </c>
      <c r="N78"/>
      <c r="O78"/>
      <c r="P78"/>
    </row>
    <row r="79" spans="1:16" s="1" customFormat="1" x14ac:dyDescent="0.25">
      <c r="A79" s="74">
        <v>78</v>
      </c>
      <c r="B79" s="69">
        <v>1102</v>
      </c>
      <c r="C79" s="69">
        <v>11</v>
      </c>
      <c r="D79" s="69" t="s">
        <v>18</v>
      </c>
      <c r="E79" s="60">
        <v>661</v>
      </c>
      <c r="F79" s="60">
        <f t="shared" si="9"/>
        <v>727.1</v>
      </c>
      <c r="G79" s="50">
        <f t="shared" ref="G79:G120" si="14">G78</f>
        <v>27600</v>
      </c>
      <c r="H79" s="126">
        <f t="shared" si="10"/>
        <v>18243600</v>
      </c>
      <c r="I79" s="126">
        <f t="shared" si="11"/>
        <v>19338216</v>
      </c>
      <c r="J79" s="127">
        <f t="shared" si="12"/>
        <v>40500</v>
      </c>
      <c r="K79" s="128">
        <f t="shared" si="13"/>
        <v>1890460</v>
      </c>
      <c r="N79"/>
      <c r="O79"/>
      <c r="P79"/>
    </row>
    <row r="80" spans="1:16" s="1" customFormat="1" x14ac:dyDescent="0.25">
      <c r="A80" s="74">
        <v>79</v>
      </c>
      <c r="B80" s="69">
        <v>1103</v>
      </c>
      <c r="C80" s="69">
        <v>11</v>
      </c>
      <c r="D80" s="69" t="s">
        <v>18</v>
      </c>
      <c r="E80" s="60">
        <v>659</v>
      </c>
      <c r="F80" s="60">
        <f t="shared" si="9"/>
        <v>724.90000000000009</v>
      </c>
      <c r="G80" s="50">
        <f t="shared" si="14"/>
        <v>27600</v>
      </c>
      <c r="H80" s="126">
        <f t="shared" si="10"/>
        <v>18188400</v>
      </c>
      <c r="I80" s="126">
        <f t="shared" si="11"/>
        <v>19279704</v>
      </c>
      <c r="J80" s="127">
        <f t="shared" si="12"/>
        <v>40000</v>
      </c>
      <c r="K80" s="128">
        <f t="shared" si="13"/>
        <v>1884740.0000000002</v>
      </c>
      <c r="N80"/>
      <c r="O80"/>
      <c r="P80"/>
    </row>
    <row r="81" spans="1:16" s="1" customFormat="1" x14ac:dyDescent="0.25">
      <c r="A81" s="74">
        <v>80</v>
      </c>
      <c r="B81" s="69">
        <v>1104</v>
      </c>
      <c r="C81" s="69">
        <v>11</v>
      </c>
      <c r="D81" s="69" t="s">
        <v>14</v>
      </c>
      <c r="E81" s="60">
        <v>879</v>
      </c>
      <c r="F81" s="60">
        <f t="shared" si="9"/>
        <v>966.90000000000009</v>
      </c>
      <c r="G81" s="50">
        <f t="shared" si="14"/>
        <v>27600</v>
      </c>
      <c r="H81" s="126">
        <f t="shared" si="10"/>
        <v>24260400</v>
      </c>
      <c r="I81" s="126">
        <f t="shared" si="11"/>
        <v>25716024</v>
      </c>
      <c r="J81" s="127">
        <f t="shared" si="12"/>
        <v>53500</v>
      </c>
      <c r="K81" s="128">
        <f t="shared" si="13"/>
        <v>2513940.0000000005</v>
      </c>
      <c r="N81"/>
      <c r="O81"/>
      <c r="P81"/>
    </row>
    <row r="82" spans="1:16" s="1" customFormat="1" x14ac:dyDescent="0.25">
      <c r="A82" s="74">
        <v>81</v>
      </c>
      <c r="B82" s="69">
        <v>1105</v>
      </c>
      <c r="C82" s="69">
        <v>11</v>
      </c>
      <c r="D82" s="69" t="s">
        <v>14</v>
      </c>
      <c r="E82" s="60">
        <v>801</v>
      </c>
      <c r="F82" s="60">
        <f t="shared" si="9"/>
        <v>881.1</v>
      </c>
      <c r="G82" s="50">
        <f t="shared" si="14"/>
        <v>27600</v>
      </c>
      <c r="H82" s="126">
        <f t="shared" si="10"/>
        <v>22107600</v>
      </c>
      <c r="I82" s="126">
        <f t="shared" si="11"/>
        <v>23434056</v>
      </c>
      <c r="J82" s="127">
        <f t="shared" si="12"/>
        <v>49000</v>
      </c>
      <c r="K82" s="128">
        <f t="shared" si="13"/>
        <v>2290860</v>
      </c>
      <c r="N82"/>
      <c r="O82"/>
      <c r="P82"/>
    </row>
    <row r="83" spans="1:16" s="1" customFormat="1" x14ac:dyDescent="0.25">
      <c r="A83" s="74">
        <v>82</v>
      </c>
      <c r="B83" s="69">
        <v>1106</v>
      </c>
      <c r="C83" s="69">
        <v>11</v>
      </c>
      <c r="D83" s="69" t="s">
        <v>24</v>
      </c>
      <c r="E83" s="60">
        <v>395</v>
      </c>
      <c r="F83" s="60">
        <f t="shared" si="9"/>
        <v>434.50000000000006</v>
      </c>
      <c r="G83" s="50">
        <f t="shared" si="14"/>
        <v>27600</v>
      </c>
      <c r="H83" s="126">
        <f t="shared" si="10"/>
        <v>10902000</v>
      </c>
      <c r="I83" s="126">
        <f t="shared" si="11"/>
        <v>11556120</v>
      </c>
      <c r="J83" s="127">
        <f t="shared" si="12"/>
        <v>24000</v>
      </c>
      <c r="K83" s="128">
        <f t="shared" si="13"/>
        <v>1129700.0000000002</v>
      </c>
      <c r="N83"/>
      <c r="O83"/>
      <c r="P83"/>
    </row>
    <row r="84" spans="1:16" s="1" customFormat="1" x14ac:dyDescent="0.25">
      <c r="A84" s="74">
        <v>83</v>
      </c>
      <c r="B84" s="69">
        <v>1107</v>
      </c>
      <c r="C84" s="69">
        <v>11</v>
      </c>
      <c r="D84" s="69" t="s">
        <v>18</v>
      </c>
      <c r="E84" s="60">
        <v>616</v>
      </c>
      <c r="F84" s="60">
        <f t="shared" si="9"/>
        <v>677.6</v>
      </c>
      <c r="G84" s="50">
        <f t="shared" si="14"/>
        <v>27600</v>
      </c>
      <c r="H84" s="126">
        <f t="shared" si="10"/>
        <v>17001600</v>
      </c>
      <c r="I84" s="126">
        <f t="shared" si="11"/>
        <v>18021696</v>
      </c>
      <c r="J84" s="127">
        <f t="shared" si="12"/>
        <v>37500</v>
      </c>
      <c r="K84" s="128">
        <f t="shared" si="13"/>
        <v>1761760</v>
      </c>
      <c r="N84"/>
      <c r="O84"/>
      <c r="P84"/>
    </row>
    <row r="85" spans="1:16" s="1" customFormat="1" x14ac:dyDescent="0.25">
      <c r="A85" s="74">
        <v>84</v>
      </c>
      <c r="B85" s="69">
        <v>1108</v>
      </c>
      <c r="C85" s="69">
        <v>11</v>
      </c>
      <c r="D85" s="69" t="s">
        <v>18</v>
      </c>
      <c r="E85" s="60">
        <v>617</v>
      </c>
      <c r="F85" s="60">
        <f t="shared" si="9"/>
        <v>678.7</v>
      </c>
      <c r="G85" s="50">
        <f t="shared" si="14"/>
        <v>27600</v>
      </c>
      <c r="H85" s="126">
        <f t="shared" si="10"/>
        <v>17029200</v>
      </c>
      <c r="I85" s="126">
        <f t="shared" si="11"/>
        <v>18050952</v>
      </c>
      <c r="J85" s="127">
        <f t="shared" si="12"/>
        <v>37500</v>
      </c>
      <c r="K85" s="128">
        <f t="shared" si="13"/>
        <v>1764620.0000000002</v>
      </c>
      <c r="N85"/>
      <c r="O85"/>
      <c r="P85"/>
    </row>
    <row r="86" spans="1:16" s="1" customFormat="1" x14ac:dyDescent="0.25">
      <c r="A86" s="74">
        <v>85</v>
      </c>
      <c r="B86" s="69">
        <v>1109</v>
      </c>
      <c r="C86" s="69">
        <v>11</v>
      </c>
      <c r="D86" s="69" t="s">
        <v>18</v>
      </c>
      <c r="E86" s="60">
        <v>621</v>
      </c>
      <c r="F86" s="60">
        <f t="shared" si="9"/>
        <v>683.1</v>
      </c>
      <c r="G86" s="50">
        <f t="shared" si="14"/>
        <v>27600</v>
      </c>
      <c r="H86" s="126">
        <f t="shared" si="10"/>
        <v>17139600</v>
      </c>
      <c r="I86" s="126">
        <f t="shared" si="11"/>
        <v>18167976</v>
      </c>
      <c r="J86" s="127">
        <f t="shared" si="12"/>
        <v>38000</v>
      </c>
      <c r="K86" s="128">
        <f t="shared" si="13"/>
        <v>1776060</v>
      </c>
      <c r="N86"/>
      <c r="O86"/>
      <c r="P86"/>
    </row>
    <row r="87" spans="1:16" s="1" customFormat="1" x14ac:dyDescent="0.25">
      <c r="A87" s="74">
        <v>86</v>
      </c>
      <c r="B87" s="69">
        <v>1201</v>
      </c>
      <c r="C87" s="69">
        <v>12</v>
      </c>
      <c r="D87" s="69" t="s">
        <v>18</v>
      </c>
      <c r="E87" s="60">
        <v>659</v>
      </c>
      <c r="F87" s="60">
        <f t="shared" si="9"/>
        <v>724.90000000000009</v>
      </c>
      <c r="G87" s="50">
        <f t="shared" si="14"/>
        <v>27600</v>
      </c>
      <c r="H87" s="126">
        <f t="shared" si="10"/>
        <v>18188400</v>
      </c>
      <c r="I87" s="126">
        <f t="shared" si="11"/>
        <v>19279704</v>
      </c>
      <c r="J87" s="127">
        <f t="shared" si="12"/>
        <v>40000</v>
      </c>
      <c r="K87" s="128">
        <f t="shared" si="13"/>
        <v>1884740.0000000002</v>
      </c>
      <c r="N87"/>
      <c r="O87"/>
      <c r="P87"/>
    </row>
    <row r="88" spans="1:16" s="1" customFormat="1" x14ac:dyDescent="0.25">
      <c r="A88" s="74">
        <v>87</v>
      </c>
      <c r="B88" s="69">
        <v>1202</v>
      </c>
      <c r="C88" s="69">
        <v>12</v>
      </c>
      <c r="D88" s="69" t="s">
        <v>18</v>
      </c>
      <c r="E88" s="60">
        <v>661</v>
      </c>
      <c r="F88" s="60">
        <f t="shared" si="9"/>
        <v>727.1</v>
      </c>
      <c r="G88" s="50">
        <f t="shared" si="14"/>
        <v>27600</v>
      </c>
      <c r="H88" s="126">
        <f t="shared" si="10"/>
        <v>18243600</v>
      </c>
      <c r="I88" s="126">
        <f t="shared" si="11"/>
        <v>19338216</v>
      </c>
      <c r="J88" s="127">
        <f t="shared" si="12"/>
        <v>40500</v>
      </c>
      <c r="K88" s="128">
        <f t="shared" si="13"/>
        <v>1890460</v>
      </c>
      <c r="N88"/>
      <c r="O88"/>
      <c r="P88"/>
    </row>
    <row r="89" spans="1:16" s="1" customFormat="1" x14ac:dyDescent="0.25">
      <c r="A89" s="74">
        <v>88</v>
      </c>
      <c r="B89" s="69">
        <v>1203</v>
      </c>
      <c r="C89" s="69">
        <v>12</v>
      </c>
      <c r="D89" s="69" t="s">
        <v>18</v>
      </c>
      <c r="E89" s="60">
        <v>659</v>
      </c>
      <c r="F89" s="60">
        <f t="shared" si="9"/>
        <v>724.90000000000009</v>
      </c>
      <c r="G89" s="50">
        <f t="shared" si="14"/>
        <v>27600</v>
      </c>
      <c r="H89" s="126">
        <f t="shared" si="10"/>
        <v>18188400</v>
      </c>
      <c r="I89" s="126">
        <f t="shared" si="11"/>
        <v>19279704</v>
      </c>
      <c r="J89" s="127">
        <f t="shared" si="12"/>
        <v>40000</v>
      </c>
      <c r="K89" s="128">
        <f t="shared" si="13"/>
        <v>1884740.0000000002</v>
      </c>
      <c r="N89"/>
      <c r="O89"/>
      <c r="P89"/>
    </row>
    <row r="90" spans="1:16" s="1" customFormat="1" x14ac:dyDescent="0.25">
      <c r="A90" s="74">
        <v>89</v>
      </c>
      <c r="B90" s="69">
        <v>1204</v>
      </c>
      <c r="C90" s="69">
        <v>12</v>
      </c>
      <c r="D90" s="69" t="s">
        <v>14</v>
      </c>
      <c r="E90" s="60">
        <v>879</v>
      </c>
      <c r="F90" s="60">
        <f t="shared" si="9"/>
        <v>966.90000000000009</v>
      </c>
      <c r="G90" s="50">
        <f t="shared" si="14"/>
        <v>27600</v>
      </c>
      <c r="H90" s="126">
        <f t="shared" si="10"/>
        <v>24260400</v>
      </c>
      <c r="I90" s="126">
        <f t="shared" si="11"/>
        <v>25716024</v>
      </c>
      <c r="J90" s="127">
        <f t="shared" si="12"/>
        <v>53500</v>
      </c>
      <c r="K90" s="128">
        <f t="shared" si="13"/>
        <v>2513940.0000000005</v>
      </c>
      <c r="N90"/>
      <c r="O90"/>
      <c r="P90"/>
    </row>
    <row r="91" spans="1:16" s="1" customFormat="1" x14ac:dyDescent="0.25">
      <c r="A91" s="74">
        <v>90</v>
      </c>
      <c r="B91" s="69">
        <v>1205</v>
      </c>
      <c r="C91" s="69">
        <v>12</v>
      </c>
      <c r="D91" s="69" t="s">
        <v>14</v>
      </c>
      <c r="E91" s="60">
        <v>801</v>
      </c>
      <c r="F91" s="60">
        <f t="shared" si="9"/>
        <v>881.1</v>
      </c>
      <c r="G91" s="50">
        <f t="shared" si="14"/>
        <v>27600</v>
      </c>
      <c r="H91" s="126">
        <f t="shared" si="10"/>
        <v>22107600</v>
      </c>
      <c r="I91" s="126">
        <f t="shared" si="11"/>
        <v>23434056</v>
      </c>
      <c r="J91" s="127">
        <f t="shared" si="12"/>
        <v>49000</v>
      </c>
      <c r="K91" s="128">
        <f t="shared" si="13"/>
        <v>2290860</v>
      </c>
      <c r="N91"/>
      <c r="O91"/>
      <c r="P91"/>
    </row>
    <row r="92" spans="1:16" s="1" customFormat="1" x14ac:dyDescent="0.25">
      <c r="A92" s="74">
        <v>91</v>
      </c>
      <c r="B92" s="69">
        <v>1206</v>
      </c>
      <c r="C92" s="69">
        <v>12</v>
      </c>
      <c r="D92" s="69" t="s">
        <v>24</v>
      </c>
      <c r="E92" s="60">
        <v>395</v>
      </c>
      <c r="F92" s="60">
        <f t="shared" si="9"/>
        <v>434.50000000000006</v>
      </c>
      <c r="G92" s="50">
        <f t="shared" si="14"/>
        <v>27600</v>
      </c>
      <c r="H92" s="126">
        <f t="shared" si="10"/>
        <v>10902000</v>
      </c>
      <c r="I92" s="126">
        <f t="shared" si="11"/>
        <v>11556120</v>
      </c>
      <c r="J92" s="127">
        <f t="shared" si="12"/>
        <v>24000</v>
      </c>
      <c r="K92" s="128">
        <f t="shared" si="13"/>
        <v>1129700.0000000002</v>
      </c>
      <c r="N92"/>
      <c r="O92"/>
      <c r="P92"/>
    </row>
    <row r="93" spans="1:16" s="1" customFormat="1" x14ac:dyDescent="0.25">
      <c r="A93" s="74">
        <v>92</v>
      </c>
      <c r="B93" s="69">
        <v>1207</v>
      </c>
      <c r="C93" s="69">
        <v>12</v>
      </c>
      <c r="D93" s="69" t="s">
        <v>18</v>
      </c>
      <c r="E93" s="60">
        <v>616</v>
      </c>
      <c r="F93" s="60">
        <f t="shared" si="9"/>
        <v>677.6</v>
      </c>
      <c r="G93" s="50">
        <f t="shared" si="14"/>
        <v>27600</v>
      </c>
      <c r="H93" s="126">
        <f t="shared" si="10"/>
        <v>17001600</v>
      </c>
      <c r="I93" s="126">
        <f t="shared" si="11"/>
        <v>18021696</v>
      </c>
      <c r="J93" s="127">
        <f t="shared" si="12"/>
        <v>37500</v>
      </c>
      <c r="K93" s="128">
        <f t="shared" si="13"/>
        <v>1761760</v>
      </c>
      <c r="N93"/>
      <c r="O93"/>
      <c r="P93"/>
    </row>
    <row r="94" spans="1:16" s="1" customFormat="1" x14ac:dyDescent="0.25">
      <c r="A94" s="74">
        <v>93</v>
      </c>
      <c r="B94" s="69">
        <v>1208</v>
      </c>
      <c r="C94" s="69">
        <v>12</v>
      </c>
      <c r="D94" s="69" t="s">
        <v>18</v>
      </c>
      <c r="E94" s="60">
        <v>617</v>
      </c>
      <c r="F94" s="60">
        <f t="shared" si="9"/>
        <v>678.7</v>
      </c>
      <c r="G94" s="50">
        <f t="shared" si="14"/>
        <v>27600</v>
      </c>
      <c r="H94" s="126">
        <f t="shared" si="10"/>
        <v>17029200</v>
      </c>
      <c r="I94" s="126">
        <f t="shared" si="11"/>
        <v>18050952</v>
      </c>
      <c r="J94" s="127">
        <f t="shared" si="12"/>
        <v>37500</v>
      </c>
      <c r="K94" s="128">
        <f t="shared" si="13"/>
        <v>1764620.0000000002</v>
      </c>
      <c r="N94"/>
      <c r="O94"/>
      <c r="P94"/>
    </row>
    <row r="95" spans="1:16" s="1" customFormat="1" x14ac:dyDescent="0.25">
      <c r="A95" s="74">
        <v>94</v>
      </c>
      <c r="B95" s="69">
        <v>1209</v>
      </c>
      <c r="C95" s="69">
        <v>12</v>
      </c>
      <c r="D95" s="69" t="s">
        <v>18</v>
      </c>
      <c r="E95" s="60">
        <v>621</v>
      </c>
      <c r="F95" s="60">
        <f t="shared" si="9"/>
        <v>683.1</v>
      </c>
      <c r="G95" s="50">
        <f t="shared" si="14"/>
        <v>27600</v>
      </c>
      <c r="H95" s="126">
        <f t="shared" si="10"/>
        <v>17139600</v>
      </c>
      <c r="I95" s="126">
        <f t="shared" si="11"/>
        <v>18167976</v>
      </c>
      <c r="J95" s="127">
        <f t="shared" si="12"/>
        <v>38000</v>
      </c>
      <c r="K95" s="128">
        <f t="shared" si="13"/>
        <v>1776060</v>
      </c>
      <c r="N95"/>
      <c r="O95"/>
      <c r="P95"/>
    </row>
    <row r="96" spans="1:16" s="1" customFormat="1" x14ac:dyDescent="0.25">
      <c r="A96" s="74">
        <v>95</v>
      </c>
      <c r="B96" s="69">
        <v>1301</v>
      </c>
      <c r="C96" s="69">
        <v>13</v>
      </c>
      <c r="D96" s="69" t="s">
        <v>18</v>
      </c>
      <c r="E96" s="60">
        <v>659</v>
      </c>
      <c r="F96" s="60">
        <f t="shared" si="9"/>
        <v>724.90000000000009</v>
      </c>
      <c r="G96" s="50">
        <f t="shared" si="14"/>
        <v>27600</v>
      </c>
      <c r="H96" s="126">
        <f t="shared" si="10"/>
        <v>18188400</v>
      </c>
      <c r="I96" s="126">
        <f t="shared" si="11"/>
        <v>19279704</v>
      </c>
      <c r="J96" s="127">
        <f t="shared" si="12"/>
        <v>40000</v>
      </c>
      <c r="K96" s="128">
        <f t="shared" si="13"/>
        <v>1884740.0000000002</v>
      </c>
      <c r="N96"/>
      <c r="O96"/>
      <c r="P96"/>
    </row>
    <row r="97" spans="1:16" s="1" customFormat="1" x14ac:dyDescent="0.25">
      <c r="A97" s="74">
        <v>96</v>
      </c>
      <c r="B97" s="69">
        <v>1302</v>
      </c>
      <c r="C97" s="69">
        <v>13</v>
      </c>
      <c r="D97" s="69" t="s">
        <v>18</v>
      </c>
      <c r="E97" s="60">
        <v>661</v>
      </c>
      <c r="F97" s="60">
        <f t="shared" si="9"/>
        <v>727.1</v>
      </c>
      <c r="G97" s="50">
        <f t="shared" si="14"/>
        <v>27600</v>
      </c>
      <c r="H97" s="126">
        <f t="shared" si="10"/>
        <v>18243600</v>
      </c>
      <c r="I97" s="126">
        <f t="shared" si="11"/>
        <v>19338216</v>
      </c>
      <c r="J97" s="127">
        <f t="shared" si="12"/>
        <v>40500</v>
      </c>
      <c r="K97" s="128">
        <f t="shared" si="13"/>
        <v>1890460</v>
      </c>
      <c r="N97"/>
      <c r="O97"/>
      <c r="P97"/>
    </row>
    <row r="98" spans="1:16" s="1" customFormat="1" x14ac:dyDescent="0.25">
      <c r="A98" s="74">
        <v>97</v>
      </c>
      <c r="B98" s="69">
        <v>1303</v>
      </c>
      <c r="C98" s="69">
        <v>13</v>
      </c>
      <c r="D98" s="69" t="s">
        <v>18</v>
      </c>
      <c r="E98" s="60">
        <v>659</v>
      </c>
      <c r="F98" s="60">
        <f t="shared" si="9"/>
        <v>724.90000000000009</v>
      </c>
      <c r="G98" s="50">
        <f t="shared" si="14"/>
        <v>27600</v>
      </c>
      <c r="H98" s="126">
        <f t="shared" si="10"/>
        <v>18188400</v>
      </c>
      <c r="I98" s="126">
        <f t="shared" si="11"/>
        <v>19279704</v>
      </c>
      <c r="J98" s="127">
        <f t="shared" si="12"/>
        <v>40000</v>
      </c>
      <c r="K98" s="128">
        <f t="shared" si="13"/>
        <v>1884740.0000000002</v>
      </c>
      <c r="N98"/>
      <c r="O98"/>
      <c r="P98"/>
    </row>
    <row r="99" spans="1:16" s="1" customFormat="1" x14ac:dyDescent="0.25">
      <c r="A99" s="74">
        <v>98</v>
      </c>
      <c r="B99" s="69">
        <v>1304</v>
      </c>
      <c r="C99" s="69">
        <v>13</v>
      </c>
      <c r="D99" s="69" t="s">
        <v>14</v>
      </c>
      <c r="E99" s="60">
        <v>879</v>
      </c>
      <c r="F99" s="60">
        <f t="shared" si="9"/>
        <v>966.90000000000009</v>
      </c>
      <c r="G99" s="50">
        <f t="shared" si="14"/>
        <v>27600</v>
      </c>
      <c r="H99" s="126">
        <f t="shared" si="10"/>
        <v>24260400</v>
      </c>
      <c r="I99" s="126">
        <f t="shared" si="11"/>
        <v>25716024</v>
      </c>
      <c r="J99" s="127">
        <f t="shared" si="12"/>
        <v>53500</v>
      </c>
      <c r="K99" s="128">
        <f t="shared" si="13"/>
        <v>2513940.0000000005</v>
      </c>
      <c r="N99"/>
      <c r="O99"/>
      <c r="P99"/>
    </row>
    <row r="100" spans="1:16" s="1" customFormat="1" x14ac:dyDescent="0.25">
      <c r="A100" s="74">
        <v>99</v>
      </c>
      <c r="B100" s="69">
        <v>1305</v>
      </c>
      <c r="C100" s="69">
        <v>13</v>
      </c>
      <c r="D100" s="69" t="s">
        <v>14</v>
      </c>
      <c r="E100" s="60">
        <v>801</v>
      </c>
      <c r="F100" s="60">
        <f t="shared" si="9"/>
        <v>881.1</v>
      </c>
      <c r="G100" s="50">
        <f t="shared" si="14"/>
        <v>27600</v>
      </c>
      <c r="H100" s="126">
        <f t="shared" si="10"/>
        <v>22107600</v>
      </c>
      <c r="I100" s="126">
        <f t="shared" si="11"/>
        <v>23434056</v>
      </c>
      <c r="J100" s="127">
        <f t="shared" si="12"/>
        <v>49000</v>
      </c>
      <c r="K100" s="128">
        <f t="shared" si="13"/>
        <v>2290860</v>
      </c>
      <c r="N100"/>
      <c r="O100"/>
      <c r="P100"/>
    </row>
    <row r="101" spans="1:16" s="1" customFormat="1" x14ac:dyDescent="0.25">
      <c r="A101" s="74">
        <v>100</v>
      </c>
      <c r="B101" s="69">
        <v>1306</v>
      </c>
      <c r="C101" s="69">
        <v>13</v>
      </c>
      <c r="D101" s="69" t="s">
        <v>24</v>
      </c>
      <c r="E101" s="60">
        <v>395</v>
      </c>
      <c r="F101" s="60">
        <f t="shared" si="9"/>
        <v>434.50000000000006</v>
      </c>
      <c r="G101" s="50">
        <f t="shared" si="14"/>
        <v>27600</v>
      </c>
      <c r="H101" s="126">
        <f t="shared" si="10"/>
        <v>10902000</v>
      </c>
      <c r="I101" s="126">
        <f t="shared" si="11"/>
        <v>11556120</v>
      </c>
      <c r="J101" s="127">
        <f t="shared" si="12"/>
        <v>24000</v>
      </c>
      <c r="K101" s="128">
        <f t="shared" si="13"/>
        <v>1129700.0000000002</v>
      </c>
      <c r="N101"/>
      <c r="O101"/>
      <c r="P101"/>
    </row>
    <row r="102" spans="1:16" s="1" customFormat="1" x14ac:dyDescent="0.25">
      <c r="A102" s="74">
        <v>101</v>
      </c>
      <c r="B102" s="69">
        <v>1307</v>
      </c>
      <c r="C102" s="69">
        <v>13</v>
      </c>
      <c r="D102" s="69" t="s">
        <v>18</v>
      </c>
      <c r="E102" s="60">
        <v>616</v>
      </c>
      <c r="F102" s="60">
        <f t="shared" si="9"/>
        <v>677.6</v>
      </c>
      <c r="G102" s="50">
        <f t="shared" si="14"/>
        <v>27600</v>
      </c>
      <c r="H102" s="126">
        <f t="shared" si="10"/>
        <v>17001600</v>
      </c>
      <c r="I102" s="126">
        <f t="shared" si="11"/>
        <v>18021696</v>
      </c>
      <c r="J102" s="127">
        <f t="shared" si="12"/>
        <v>37500</v>
      </c>
      <c r="K102" s="128">
        <f t="shared" si="13"/>
        <v>1761760</v>
      </c>
      <c r="N102"/>
      <c r="O102"/>
      <c r="P102"/>
    </row>
    <row r="103" spans="1:16" s="1" customFormat="1" x14ac:dyDescent="0.25">
      <c r="A103" s="74">
        <v>102</v>
      </c>
      <c r="B103" s="69">
        <v>1308</v>
      </c>
      <c r="C103" s="69">
        <v>13</v>
      </c>
      <c r="D103" s="69" t="s">
        <v>18</v>
      </c>
      <c r="E103" s="60">
        <v>617</v>
      </c>
      <c r="F103" s="60">
        <f t="shared" si="9"/>
        <v>678.7</v>
      </c>
      <c r="G103" s="50">
        <f t="shared" si="14"/>
        <v>27600</v>
      </c>
      <c r="H103" s="126">
        <f t="shared" si="10"/>
        <v>17029200</v>
      </c>
      <c r="I103" s="126">
        <f t="shared" si="11"/>
        <v>18050952</v>
      </c>
      <c r="J103" s="127">
        <f t="shared" si="12"/>
        <v>37500</v>
      </c>
      <c r="K103" s="128">
        <f t="shared" si="13"/>
        <v>1764620.0000000002</v>
      </c>
      <c r="N103"/>
      <c r="O103"/>
      <c r="P103"/>
    </row>
    <row r="104" spans="1:16" s="1" customFormat="1" x14ac:dyDescent="0.25">
      <c r="A104" s="74">
        <v>103</v>
      </c>
      <c r="B104" s="69">
        <v>1309</v>
      </c>
      <c r="C104" s="69">
        <v>13</v>
      </c>
      <c r="D104" s="69" t="s">
        <v>18</v>
      </c>
      <c r="E104" s="60">
        <v>621</v>
      </c>
      <c r="F104" s="60">
        <f t="shared" si="9"/>
        <v>683.1</v>
      </c>
      <c r="G104" s="50">
        <f t="shared" si="14"/>
        <v>27600</v>
      </c>
      <c r="H104" s="126">
        <f t="shared" si="10"/>
        <v>17139600</v>
      </c>
      <c r="I104" s="126">
        <f t="shared" si="11"/>
        <v>18167976</v>
      </c>
      <c r="J104" s="127">
        <f t="shared" si="12"/>
        <v>38000</v>
      </c>
      <c r="K104" s="128">
        <f t="shared" si="13"/>
        <v>1776060</v>
      </c>
      <c r="N104"/>
      <c r="O104"/>
      <c r="P104"/>
    </row>
    <row r="105" spans="1:16" s="1" customFormat="1" x14ac:dyDescent="0.25">
      <c r="A105" s="74">
        <v>104</v>
      </c>
      <c r="B105" s="69">
        <v>1401</v>
      </c>
      <c r="C105" s="69">
        <v>14</v>
      </c>
      <c r="D105" s="69" t="s">
        <v>18</v>
      </c>
      <c r="E105" s="60">
        <v>659</v>
      </c>
      <c r="F105" s="60">
        <f t="shared" si="9"/>
        <v>724.90000000000009</v>
      </c>
      <c r="G105" s="50">
        <f t="shared" si="14"/>
        <v>27600</v>
      </c>
      <c r="H105" s="126">
        <f t="shared" si="10"/>
        <v>18188400</v>
      </c>
      <c r="I105" s="126">
        <f t="shared" si="11"/>
        <v>19279704</v>
      </c>
      <c r="J105" s="127">
        <f t="shared" si="12"/>
        <v>40000</v>
      </c>
      <c r="K105" s="128">
        <f t="shared" si="13"/>
        <v>1884740.0000000002</v>
      </c>
      <c r="N105"/>
      <c r="O105"/>
      <c r="P105"/>
    </row>
    <row r="106" spans="1:16" s="1" customFormat="1" x14ac:dyDescent="0.25">
      <c r="A106" s="74">
        <v>105</v>
      </c>
      <c r="B106" s="69">
        <v>1402</v>
      </c>
      <c r="C106" s="69">
        <v>14</v>
      </c>
      <c r="D106" s="69" t="s">
        <v>18</v>
      </c>
      <c r="E106" s="60">
        <v>661</v>
      </c>
      <c r="F106" s="60">
        <f t="shared" si="9"/>
        <v>727.1</v>
      </c>
      <c r="G106" s="50">
        <f t="shared" si="14"/>
        <v>27600</v>
      </c>
      <c r="H106" s="126">
        <f t="shared" si="10"/>
        <v>18243600</v>
      </c>
      <c r="I106" s="126">
        <f t="shared" si="11"/>
        <v>19338216</v>
      </c>
      <c r="J106" s="127">
        <f t="shared" si="12"/>
        <v>40500</v>
      </c>
      <c r="K106" s="128">
        <f t="shared" si="13"/>
        <v>1890460</v>
      </c>
      <c r="N106"/>
      <c r="O106"/>
      <c r="P106"/>
    </row>
    <row r="107" spans="1:16" s="1" customFormat="1" x14ac:dyDescent="0.25">
      <c r="A107" s="74">
        <v>106</v>
      </c>
      <c r="B107" s="69">
        <v>1403</v>
      </c>
      <c r="C107" s="69">
        <v>14</v>
      </c>
      <c r="D107" s="69" t="s">
        <v>18</v>
      </c>
      <c r="E107" s="60">
        <v>659</v>
      </c>
      <c r="F107" s="60">
        <f t="shared" si="9"/>
        <v>724.90000000000009</v>
      </c>
      <c r="G107" s="50">
        <f t="shared" si="14"/>
        <v>27600</v>
      </c>
      <c r="H107" s="126">
        <f t="shared" si="10"/>
        <v>18188400</v>
      </c>
      <c r="I107" s="126">
        <f t="shared" si="11"/>
        <v>19279704</v>
      </c>
      <c r="J107" s="127">
        <f t="shared" si="12"/>
        <v>40000</v>
      </c>
      <c r="K107" s="128">
        <f t="shared" si="13"/>
        <v>1884740.0000000002</v>
      </c>
      <c r="N107"/>
      <c r="O107"/>
      <c r="P107"/>
    </row>
    <row r="108" spans="1:16" s="1" customFormat="1" x14ac:dyDescent="0.25">
      <c r="A108" s="74">
        <v>107</v>
      </c>
      <c r="B108" s="69">
        <v>1404</v>
      </c>
      <c r="C108" s="69">
        <v>14</v>
      </c>
      <c r="D108" s="69" t="s">
        <v>14</v>
      </c>
      <c r="E108" s="60">
        <v>879</v>
      </c>
      <c r="F108" s="60">
        <f t="shared" si="9"/>
        <v>966.90000000000009</v>
      </c>
      <c r="G108" s="50">
        <f t="shared" si="14"/>
        <v>27600</v>
      </c>
      <c r="H108" s="126">
        <f t="shared" si="10"/>
        <v>24260400</v>
      </c>
      <c r="I108" s="126">
        <f t="shared" si="11"/>
        <v>25716024</v>
      </c>
      <c r="J108" s="127">
        <f t="shared" si="12"/>
        <v>53500</v>
      </c>
      <c r="K108" s="128">
        <f t="shared" si="13"/>
        <v>2513940.0000000005</v>
      </c>
      <c r="N108"/>
      <c r="O108"/>
      <c r="P108"/>
    </row>
    <row r="109" spans="1:16" s="1" customFormat="1" x14ac:dyDescent="0.25">
      <c r="A109" s="74">
        <v>108</v>
      </c>
      <c r="B109" s="69">
        <v>1405</v>
      </c>
      <c r="C109" s="69">
        <v>14</v>
      </c>
      <c r="D109" s="69" t="s">
        <v>14</v>
      </c>
      <c r="E109" s="60">
        <v>801</v>
      </c>
      <c r="F109" s="60">
        <f t="shared" si="9"/>
        <v>881.1</v>
      </c>
      <c r="G109" s="50">
        <f t="shared" si="14"/>
        <v>27600</v>
      </c>
      <c r="H109" s="126">
        <f t="shared" si="10"/>
        <v>22107600</v>
      </c>
      <c r="I109" s="126">
        <f t="shared" si="11"/>
        <v>23434056</v>
      </c>
      <c r="J109" s="127">
        <f t="shared" si="12"/>
        <v>49000</v>
      </c>
      <c r="K109" s="128">
        <f t="shared" si="13"/>
        <v>2290860</v>
      </c>
      <c r="N109"/>
      <c r="O109"/>
      <c r="P109"/>
    </row>
    <row r="110" spans="1:16" s="1" customFormat="1" x14ac:dyDescent="0.25">
      <c r="A110" s="74">
        <v>109</v>
      </c>
      <c r="B110" s="69">
        <v>1406</v>
      </c>
      <c r="C110" s="69">
        <v>14</v>
      </c>
      <c r="D110" s="69" t="s">
        <v>24</v>
      </c>
      <c r="E110" s="60">
        <v>395</v>
      </c>
      <c r="F110" s="60">
        <f t="shared" si="9"/>
        <v>434.50000000000006</v>
      </c>
      <c r="G110" s="50">
        <f t="shared" si="14"/>
        <v>27600</v>
      </c>
      <c r="H110" s="126">
        <f t="shared" si="10"/>
        <v>10902000</v>
      </c>
      <c r="I110" s="126">
        <f t="shared" si="11"/>
        <v>11556120</v>
      </c>
      <c r="J110" s="127">
        <f t="shared" si="12"/>
        <v>24000</v>
      </c>
      <c r="K110" s="128">
        <f t="shared" si="13"/>
        <v>1129700.0000000002</v>
      </c>
      <c r="N110"/>
      <c r="O110"/>
      <c r="P110"/>
    </row>
    <row r="111" spans="1:16" s="1" customFormat="1" x14ac:dyDescent="0.25">
      <c r="A111" s="74">
        <v>110</v>
      </c>
      <c r="B111" s="69">
        <v>1407</v>
      </c>
      <c r="C111" s="69">
        <v>14</v>
      </c>
      <c r="D111" s="69" t="s">
        <v>18</v>
      </c>
      <c r="E111" s="60">
        <v>616</v>
      </c>
      <c r="F111" s="60">
        <f t="shared" si="9"/>
        <v>677.6</v>
      </c>
      <c r="G111" s="50">
        <f t="shared" si="14"/>
        <v>27600</v>
      </c>
      <c r="H111" s="126">
        <f t="shared" si="10"/>
        <v>17001600</v>
      </c>
      <c r="I111" s="126">
        <f t="shared" si="11"/>
        <v>18021696</v>
      </c>
      <c r="J111" s="127">
        <f t="shared" si="12"/>
        <v>37500</v>
      </c>
      <c r="K111" s="128">
        <f t="shared" si="13"/>
        <v>1761760</v>
      </c>
      <c r="N111"/>
      <c r="O111"/>
      <c r="P111"/>
    </row>
    <row r="112" spans="1:16" s="1" customFormat="1" x14ac:dyDescent="0.25">
      <c r="A112" s="74">
        <v>111</v>
      </c>
      <c r="B112" s="69">
        <v>1408</v>
      </c>
      <c r="C112" s="69">
        <v>14</v>
      </c>
      <c r="D112" s="69" t="s">
        <v>18</v>
      </c>
      <c r="E112" s="60">
        <v>617</v>
      </c>
      <c r="F112" s="60">
        <f t="shared" si="9"/>
        <v>678.7</v>
      </c>
      <c r="G112" s="50">
        <f t="shared" si="14"/>
        <v>27600</v>
      </c>
      <c r="H112" s="126">
        <f t="shared" si="10"/>
        <v>17029200</v>
      </c>
      <c r="I112" s="126">
        <f t="shared" si="11"/>
        <v>18050952</v>
      </c>
      <c r="J112" s="127">
        <f t="shared" si="12"/>
        <v>37500</v>
      </c>
      <c r="K112" s="128">
        <f t="shared" si="13"/>
        <v>1764620.0000000002</v>
      </c>
      <c r="N112"/>
      <c r="O112"/>
      <c r="P112"/>
    </row>
    <row r="113" spans="1:16" s="1" customFormat="1" x14ac:dyDescent="0.25">
      <c r="A113" s="74">
        <v>112</v>
      </c>
      <c r="B113" s="69">
        <v>1409</v>
      </c>
      <c r="C113" s="69">
        <v>14</v>
      </c>
      <c r="D113" s="69" t="s">
        <v>18</v>
      </c>
      <c r="E113" s="60">
        <v>621</v>
      </c>
      <c r="F113" s="60">
        <f t="shared" si="9"/>
        <v>683.1</v>
      </c>
      <c r="G113" s="50">
        <f t="shared" si="14"/>
        <v>27600</v>
      </c>
      <c r="H113" s="126">
        <f t="shared" si="10"/>
        <v>17139600</v>
      </c>
      <c r="I113" s="126">
        <f t="shared" si="11"/>
        <v>18167976</v>
      </c>
      <c r="J113" s="127">
        <f t="shared" si="12"/>
        <v>38000</v>
      </c>
      <c r="K113" s="128">
        <f t="shared" si="13"/>
        <v>1776060</v>
      </c>
      <c r="N113"/>
      <c r="O113"/>
      <c r="P113"/>
    </row>
    <row r="114" spans="1:16" s="1" customFormat="1" x14ac:dyDescent="0.25">
      <c r="A114" s="74">
        <v>113</v>
      </c>
      <c r="B114" s="69">
        <v>1503</v>
      </c>
      <c r="C114" s="69">
        <v>15</v>
      </c>
      <c r="D114" s="69" t="s">
        <v>18</v>
      </c>
      <c r="E114" s="60">
        <v>659</v>
      </c>
      <c r="F114" s="60">
        <f t="shared" si="9"/>
        <v>724.90000000000009</v>
      </c>
      <c r="G114" s="50">
        <f t="shared" si="14"/>
        <v>27600</v>
      </c>
      <c r="H114" s="126">
        <f t="shared" si="10"/>
        <v>18188400</v>
      </c>
      <c r="I114" s="126">
        <f t="shared" si="11"/>
        <v>19279704</v>
      </c>
      <c r="J114" s="127">
        <f t="shared" si="12"/>
        <v>40000</v>
      </c>
      <c r="K114" s="128">
        <f t="shared" si="13"/>
        <v>1884740.0000000002</v>
      </c>
      <c r="N114"/>
      <c r="O114"/>
      <c r="P114"/>
    </row>
    <row r="115" spans="1:16" s="1" customFormat="1" x14ac:dyDescent="0.25">
      <c r="A115" s="74">
        <v>114</v>
      </c>
      <c r="B115" s="69">
        <v>1504</v>
      </c>
      <c r="C115" s="69">
        <v>15</v>
      </c>
      <c r="D115" s="69" t="s">
        <v>14</v>
      </c>
      <c r="E115" s="60">
        <v>879</v>
      </c>
      <c r="F115" s="60">
        <f t="shared" si="9"/>
        <v>966.90000000000009</v>
      </c>
      <c r="G115" s="50">
        <f t="shared" si="14"/>
        <v>27600</v>
      </c>
      <c r="H115" s="126">
        <f t="shared" si="10"/>
        <v>24260400</v>
      </c>
      <c r="I115" s="126">
        <f t="shared" si="11"/>
        <v>25716024</v>
      </c>
      <c r="J115" s="127">
        <f t="shared" si="12"/>
        <v>53500</v>
      </c>
      <c r="K115" s="128">
        <f t="shared" si="13"/>
        <v>2513940.0000000005</v>
      </c>
      <c r="N115"/>
      <c r="O115"/>
      <c r="P115"/>
    </row>
    <row r="116" spans="1:16" s="1" customFormat="1" x14ac:dyDescent="0.25">
      <c r="A116" s="74">
        <v>115</v>
      </c>
      <c r="B116" s="69">
        <v>1505</v>
      </c>
      <c r="C116" s="69">
        <v>15</v>
      </c>
      <c r="D116" s="69" t="s">
        <v>14</v>
      </c>
      <c r="E116" s="60">
        <v>801</v>
      </c>
      <c r="F116" s="60">
        <f t="shared" si="9"/>
        <v>881.1</v>
      </c>
      <c r="G116" s="50">
        <f t="shared" si="14"/>
        <v>27600</v>
      </c>
      <c r="H116" s="126">
        <f t="shared" si="10"/>
        <v>22107600</v>
      </c>
      <c r="I116" s="126">
        <f t="shared" si="11"/>
        <v>23434056</v>
      </c>
      <c r="J116" s="127">
        <f t="shared" si="12"/>
        <v>49000</v>
      </c>
      <c r="K116" s="128">
        <f t="shared" si="13"/>
        <v>2290860</v>
      </c>
      <c r="N116"/>
      <c r="O116"/>
      <c r="P116"/>
    </row>
    <row r="117" spans="1:16" s="1" customFormat="1" x14ac:dyDescent="0.25">
      <c r="A117" s="74">
        <v>116</v>
      </c>
      <c r="B117" s="69">
        <v>1506</v>
      </c>
      <c r="C117" s="69">
        <v>15</v>
      </c>
      <c r="D117" s="69" t="s">
        <v>24</v>
      </c>
      <c r="E117" s="60">
        <v>395</v>
      </c>
      <c r="F117" s="60">
        <f t="shared" si="9"/>
        <v>434.50000000000006</v>
      </c>
      <c r="G117" s="50">
        <f t="shared" si="14"/>
        <v>27600</v>
      </c>
      <c r="H117" s="126">
        <f t="shared" si="10"/>
        <v>10902000</v>
      </c>
      <c r="I117" s="126">
        <f t="shared" si="11"/>
        <v>11556120</v>
      </c>
      <c r="J117" s="127">
        <f t="shared" si="12"/>
        <v>24000</v>
      </c>
      <c r="K117" s="128">
        <f t="shared" si="13"/>
        <v>1129700.0000000002</v>
      </c>
      <c r="N117"/>
      <c r="O117"/>
      <c r="P117"/>
    </row>
    <row r="118" spans="1:16" s="1" customFormat="1" x14ac:dyDescent="0.25">
      <c r="A118" s="74">
        <v>117</v>
      </c>
      <c r="B118" s="69">
        <v>1507</v>
      </c>
      <c r="C118" s="69">
        <v>15</v>
      </c>
      <c r="D118" s="69" t="s">
        <v>18</v>
      </c>
      <c r="E118" s="60">
        <v>616</v>
      </c>
      <c r="F118" s="60">
        <f t="shared" si="9"/>
        <v>677.6</v>
      </c>
      <c r="G118" s="50">
        <f t="shared" si="14"/>
        <v>27600</v>
      </c>
      <c r="H118" s="126">
        <f t="shared" si="10"/>
        <v>17001600</v>
      </c>
      <c r="I118" s="126">
        <f t="shared" si="11"/>
        <v>18021696</v>
      </c>
      <c r="J118" s="127">
        <f t="shared" si="12"/>
        <v>37500</v>
      </c>
      <c r="K118" s="128">
        <f t="shared" si="13"/>
        <v>1761760</v>
      </c>
      <c r="N118"/>
      <c r="O118"/>
      <c r="P118"/>
    </row>
    <row r="119" spans="1:16" s="1" customFormat="1" x14ac:dyDescent="0.25">
      <c r="A119" s="74">
        <v>118</v>
      </c>
      <c r="B119" s="69">
        <v>1508</v>
      </c>
      <c r="C119" s="69">
        <v>15</v>
      </c>
      <c r="D119" s="69" t="s">
        <v>18</v>
      </c>
      <c r="E119" s="60">
        <v>617</v>
      </c>
      <c r="F119" s="60">
        <f t="shared" si="9"/>
        <v>678.7</v>
      </c>
      <c r="G119" s="50">
        <f t="shared" si="14"/>
        <v>27600</v>
      </c>
      <c r="H119" s="126">
        <f t="shared" si="10"/>
        <v>17029200</v>
      </c>
      <c r="I119" s="126">
        <f t="shared" si="11"/>
        <v>18050952</v>
      </c>
      <c r="J119" s="127">
        <f t="shared" si="12"/>
        <v>37500</v>
      </c>
      <c r="K119" s="128">
        <f t="shared" si="13"/>
        <v>1764620.0000000002</v>
      </c>
      <c r="N119"/>
      <c r="O119"/>
      <c r="P119"/>
    </row>
    <row r="120" spans="1:16" s="1" customFormat="1" x14ac:dyDescent="0.25">
      <c r="A120" s="74">
        <v>119</v>
      </c>
      <c r="B120" s="69">
        <v>1509</v>
      </c>
      <c r="C120" s="69">
        <v>15</v>
      </c>
      <c r="D120" s="69" t="s">
        <v>18</v>
      </c>
      <c r="E120" s="60">
        <v>621</v>
      </c>
      <c r="F120" s="60">
        <f t="shared" si="9"/>
        <v>683.1</v>
      </c>
      <c r="G120" s="50">
        <f t="shared" si="14"/>
        <v>27600</v>
      </c>
      <c r="H120" s="126">
        <f t="shared" si="10"/>
        <v>17139600</v>
      </c>
      <c r="I120" s="126">
        <f t="shared" si="11"/>
        <v>18167976</v>
      </c>
      <c r="J120" s="127">
        <f t="shared" si="12"/>
        <v>38000</v>
      </c>
      <c r="K120" s="128">
        <f t="shared" si="13"/>
        <v>1776060</v>
      </c>
      <c r="N120"/>
      <c r="O120"/>
      <c r="P120"/>
    </row>
    <row r="121" spans="1:16" s="1" customFormat="1" x14ac:dyDescent="0.25">
      <c r="A121" s="74">
        <v>120</v>
      </c>
      <c r="B121" s="69">
        <v>1601</v>
      </c>
      <c r="C121" s="69">
        <v>16</v>
      </c>
      <c r="D121" s="69" t="s">
        <v>18</v>
      </c>
      <c r="E121" s="60">
        <v>659</v>
      </c>
      <c r="F121" s="60">
        <f t="shared" si="9"/>
        <v>724.90000000000009</v>
      </c>
      <c r="G121" s="50">
        <f>G120+300</f>
        <v>27900</v>
      </c>
      <c r="H121" s="126">
        <f t="shared" si="10"/>
        <v>18386100</v>
      </c>
      <c r="I121" s="126">
        <f t="shared" si="11"/>
        <v>19489266</v>
      </c>
      <c r="J121" s="127">
        <f t="shared" si="12"/>
        <v>40500</v>
      </c>
      <c r="K121" s="128">
        <f t="shared" si="13"/>
        <v>1884740.0000000002</v>
      </c>
      <c r="N121"/>
      <c r="O121"/>
      <c r="P121"/>
    </row>
    <row r="122" spans="1:16" s="1" customFormat="1" x14ac:dyDescent="0.25">
      <c r="A122" s="74">
        <v>121</v>
      </c>
      <c r="B122" s="69">
        <v>1602</v>
      </c>
      <c r="C122" s="69">
        <v>16</v>
      </c>
      <c r="D122" s="69" t="s">
        <v>18</v>
      </c>
      <c r="E122" s="60">
        <v>661</v>
      </c>
      <c r="F122" s="60">
        <f t="shared" si="9"/>
        <v>727.1</v>
      </c>
      <c r="G122" s="50">
        <f t="shared" ref="G122:G165" si="15">G121</f>
        <v>27900</v>
      </c>
      <c r="H122" s="126">
        <f t="shared" si="10"/>
        <v>18441900</v>
      </c>
      <c r="I122" s="126">
        <f t="shared" si="11"/>
        <v>19548414</v>
      </c>
      <c r="J122" s="127">
        <f t="shared" si="12"/>
        <v>40500</v>
      </c>
      <c r="K122" s="128">
        <f t="shared" si="13"/>
        <v>1890460</v>
      </c>
      <c r="N122"/>
      <c r="O122"/>
      <c r="P122"/>
    </row>
    <row r="123" spans="1:16" s="1" customFormat="1" x14ac:dyDescent="0.25">
      <c r="A123" s="74">
        <v>122</v>
      </c>
      <c r="B123" s="69">
        <v>1603</v>
      </c>
      <c r="C123" s="69">
        <v>16</v>
      </c>
      <c r="D123" s="69" t="s">
        <v>18</v>
      </c>
      <c r="E123" s="60">
        <v>659</v>
      </c>
      <c r="F123" s="60">
        <f t="shared" si="9"/>
        <v>724.90000000000009</v>
      </c>
      <c r="G123" s="50">
        <f t="shared" si="15"/>
        <v>27900</v>
      </c>
      <c r="H123" s="126">
        <f t="shared" si="10"/>
        <v>18386100</v>
      </c>
      <c r="I123" s="126">
        <f t="shared" si="11"/>
        <v>19489266</v>
      </c>
      <c r="J123" s="127">
        <f t="shared" si="12"/>
        <v>40500</v>
      </c>
      <c r="K123" s="128">
        <f t="shared" si="13"/>
        <v>1884740.0000000002</v>
      </c>
      <c r="N123"/>
      <c r="O123"/>
      <c r="P123"/>
    </row>
    <row r="124" spans="1:16" s="1" customFormat="1" x14ac:dyDescent="0.25">
      <c r="A124" s="74">
        <v>123</v>
      </c>
      <c r="B124" s="69">
        <v>1604</v>
      </c>
      <c r="C124" s="69">
        <v>16</v>
      </c>
      <c r="D124" s="69" t="s">
        <v>14</v>
      </c>
      <c r="E124" s="60">
        <v>879</v>
      </c>
      <c r="F124" s="60">
        <f t="shared" si="9"/>
        <v>966.90000000000009</v>
      </c>
      <c r="G124" s="50">
        <f t="shared" si="15"/>
        <v>27900</v>
      </c>
      <c r="H124" s="126">
        <f t="shared" si="10"/>
        <v>24524100</v>
      </c>
      <c r="I124" s="126">
        <f t="shared" si="11"/>
        <v>25995546</v>
      </c>
      <c r="J124" s="127">
        <f t="shared" si="12"/>
        <v>54000</v>
      </c>
      <c r="K124" s="128">
        <f t="shared" si="13"/>
        <v>2513940.0000000005</v>
      </c>
      <c r="N124"/>
      <c r="O124"/>
      <c r="P124"/>
    </row>
    <row r="125" spans="1:16" s="1" customFormat="1" x14ac:dyDescent="0.25">
      <c r="A125" s="74">
        <v>124</v>
      </c>
      <c r="B125" s="69">
        <v>1605</v>
      </c>
      <c r="C125" s="69">
        <v>16</v>
      </c>
      <c r="D125" s="69" t="s">
        <v>14</v>
      </c>
      <c r="E125" s="60">
        <v>801</v>
      </c>
      <c r="F125" s="60">
        <f t="shared" si="9"/>
        <v>881.1</v>
      </c>
      <c r="G125" s="50">
        <f t="shared" si="15"/>
        <v>27900</v>
      </c>
      <c r="H125" s="126">
        <f t="shared" si="10"/>
        <v>22347900</v>
      </c>
      <c r="I125" s="126">
        <f t="shared" si="11"/>
        <v>23688774</v>
      </c>
      <c r="J125" s="127">
        <f t="shared" si="12"/>
        <v>49500</v>
      </c>
      <c r="K125" s="128">
        <f t="shared" si="13"/>
        <v>2290860</v>
      </c>
      <c r="N125"/>
      <c r="O125"/>
      <c r="P125"/>
    </row>
    <row r="126" spans="1:16" s="1" customFormat="1" x14ac:dyDescent="0.25">
      <c r="A126" s="74">
        <v>125</v>
      </c>
      <c r="B126" s="69">
        <v>1606</v>
      </c>
      <c r="C126" s="69">
        <v>16</v>
      </c>
      <c r="D126" s="69" t="s">
        <v>24</v>
      </c>
      <c r="E126" s="60">
        <v>395</v>
      </c>
      <c r="F126" s="60">
        <f t="shared" si="9"/>
        <v>434.50000000000006</v>
      </c>
      <c r="G126" s="50">
        <f t="shared" si="15"/>
        <v>27900</v>
      </c>
      <c r="H126" s="126">
        <f t="shared" si="10"/>
        <v>11020500</v>
      </c>
      <c r="I126" s="126">
        <f t="shared" si="11"/>
        <v>11681730</v>
      </c>
      <c r="J126" s="127">
        <f t="shared" si="12"/>
        <v>24500</v>
      </c>
      <c r="K126" s="128">
        <f t="shared" si="13"/>
        <v>1129700.0000000002</v>
      </c>
      <c r="N126"/>
      <c r="O126"/>
      <c r="P126"/>
    </row>
    <row r="127" spans="1:16" s="1" customFormat="1" x14ac:dyDescent="0.25">
      <c r="A127" s="74">
        <v>126</v>
      </c>
      <c r="B127" s="69">
        <v>1607</v>
      </c>
      <c r="C127" s="69">
        <v>16</v>
      </c>
      <c r="D127" s="69" t="s">
        <v>18</v>
      </c>
      <c r="E127" s="60">
        <v>616</v>
      </c>
      <c r="F127" s="60">
        <f t="shared" si="9"/>
        <v>677.6</v>
      </c>
      <c r="G127" s="50">
        <f t="shared" si="15"/>
        <v>27900</v>
      </c>
      <c r="H127" s="126">
        <f t="shared" si="10"/>
        <v>17186400</v>
      </c>
      <c r="I127" s="126">
        <f t="shared" si="11"/>
        <v>18217584</v>
      </c>
      <c r="J127" s="127">
        <f t="shared" si="12"/>
        <v>38000</v>
      </c>
      <c r="K127" s="128">
        <f t="shared" si="13"/>
        <v>1761760</v>
      </c>
      <c r="N127"/>
      <c r="O127"/>
      <c r="P127"/>
    </row>
    <row r="128" spans="1:16" s="1" customFormat="1" x14ac:dyDescent="0.25">
      <c r="A128" s="74">
        <v>127</v>
      </c>
      <c r="B128" s="69">
        <v>1608</v>
      </c>
      <c r="C128" s="69">
        <v>16</v>
      </c>
      <c r="D128" s="69" t="s">
        <v>18</v>
      </c>
      <c r="E128" s="60">
        <v>617</v>
      </c>
      <c r="F128" s="60">
        <f t="shared" si="9"/>
        <v>678.7</v>
      </c>
      <c r="G128" s="50">
        <f t="shared" si="15"/>
        <v>27900</v>
      </c>
      <c r="H128" s="126">
        <f t="shared" si="10"/>
        <v>17214300</v>
      </c>
      <c r="I128" s="126">
        <f t="shared" si="11"/>
        <v>18247158</v>
      </c>
      <c r="J128" s="127">
        <f t="shared" si="12"/>
        <v>38000</v>
      </c>
      <c r="K128" s="128">
        <f t="shared" si="13"/>
        <v>1764620.0000000002</v>
      </c>
      <c r="N128"/>
      <c r="O128"/>
      <c r="P128"/>
    </row>
    <row r="129" spans="1:16" s="1" customFormat="1" x14ac:dyDescent="0.25">
      <c r="A129" s="74">
        <v>128</v>
      </c>
      <c r="B129" s="69">
        <v>1609</v>
      </c>
      <c r="C129" s="69">
        <v>16</v>
      </c>
      <c r="D129" s="69" t="s">
        <v>18</v>
      </c>
      <c r="E129" s="60">
        <v>621</v>
      </c>
      <c r="F129" s="60">
        <f t="shared" si="9"/>
        <v>683.1</v>
      </c>
      <c r="G129" s="50">
        <f t="shared" si="15"/>
        <v>27900</v>
      </c>
      <c r="H129" s="126">
        <f t="shared" si="10"/>
        <v>17325900</v>
      </c>
      <c r="I129" s="126">
        <f t="shared" si="11"/>
        <v>18365454</v>
      </c>
      <c r="J129" s="127">
        <f t="shared" si="12"/>
        <v>38500</v>
      </c>
      <c r="K129" s="128">
        <f t="shared" si="13"/>
        <v>1776060</v>
      </c>
      <c r="N129"/>
      <c r="O129"/>
      <c r="P129"/>
    </row>
    <row r="130" spans="1:16" s="1" customFormat="1" x14ac:dyDescent="0.25">
      <c r="A130" s="74">
        <v>129</v>
      </c>
      <c r="B130" s="69">
        <v>1701</v>
      </c>
      <c r="C130" s="69">
        <v>17</v>
      </c>
      <c r="D130" s="69" t="s">
        <v>18</v>
      </c>
      <c r="E130" s="60">
        <v>659</v>
      </c>
      <c r="F130" s="60">
        <f t="shared" si="9"/>
        <v>724.90000000000009</v>
      </c>
      <c r="G130" s="50">
        <f t="shared" si="15"/>
        <v>27900</v>
      </c>
      <c r="H130" s="126">
        <f t="shared" si="10"/>
        <v>18386100</v>
      </c>
      <c r="I130" s="126">
        <f t="shared" si="11"/>
        <v>19489266</v>
      </c>
      <c r="J130" s="127">
        <f t="shared" si="12"/>
        <v>40500</v>
      </c>
      <c r="K130" s="128">
        <f t="shared" si="13"/>
        <v>1884740.0000000002</v>
      </c>
      <c r="N130"/>
      <c r="O130"/>
      <c r="P130"/>
    </row>
    <row r="131" spans="1:16" s="1" customFormat="1" x14ac:dyDescent="0.25">
      <c r="A131" s="74">
        <v>130</v>
      </c>
      <c r="B131" s="69">
        <v>1702</v>
      </c>
      <c r="C131" s="69">
        <v>17</v>
      </c>
      <c r="D131" s="69" t="s">
        <v>18</v>
      </c>
      <c r="E131" s="60">
        <v>661</v>
      </c>
      <c r="F131" s="60">
        <f t="shared" ref="F131:F194" si="16">E131*1.1</f>
        <v>727.1</v>
      </c>
      <c r="G131" s="50">
        <f t="shared" si="15"/>
        <v>27900</v>
      </c>
      <c r="H131" s="126">
        <f t="shared" ref="H131:H194" si="17">E131*G131</f>
        <v>18441900</v>
      </c>
      <c r="I131" s="126">
        <f t="shared" ref="I131:I194" si="18">ROUND(H131*1.06,0)</f>
        <v>19548414</v>
      </c>
      <c r="J131" s="127">
        <f t="shared" ref="J131:J194" si="19">MROUND((I131*0.025/12),500)</f>
        <v>40500</v>
      </c>
      <c r="K131" s="128">
        <f t="shared" ref="K131:K194" si="20">F131*2600</f>
        <v>1890460</v>
      </c>
      <c r="N131"/>
      <c r="O131"/>
      <c r="P131"/>
    </row>
    <row r="132" spans="1:16" s="1" customFormat="1" x14ac:dyDescent="0.25">
      <c r="A132" s="74">
        <v>131</v>
      </c>
      <c r="B132" s="69">
        <v>1703</v>
      </c>
      <c r="C132" s="69">
        <v>17</v>
      </c>
      <c r="D132" s="69" t="s">
        <v>18</v>
      </c>
      <c r="E132" s="60">
        <v>659</v>
      </c>
      <c r="F132" s="60">
        <f t="shared" si="16"/>
        <v>724.90000000000009</v>
      </c>
      <c r="G132" s="50">
        <f t="shared" si="15"/>
        <v>27900</v>
      </c>
      <c r="H132" s="126">
        <f t="shared" si="17"/>
        <v>18386100</v>
      </c>
      <c r="I132" s="126">
        <f t="shared" si="18"/>
        <v>19489266</v>
      </c>
      <c r="J132" s="127">
        <f t="shared" si="19"/>
        <v>40500</v>
      </c>
      <c r="K132" s="128">
        <f t="shared" si="20"/>
        <v>1884740.0000000002</v>
      </c>
      <c r="N132"/>
      <c r="O132"/>
      <c r="P132"/>
    </row>
    <row r="133" spans="1:16" s="1" customFormat="1" x14ac:dyDescent="0.25">
      <c r="A133" s="74">
        <v>132</v>
      </c>
      <c r="B133" s="69">
        <v>1704</v>
      </c>
      <c r="C133" s="69">
        <v>17</v>
      </c>
      <c r="D133" s="69" t="s">
        <v>14</v>
      </c>
      <c r="E133" s="60">
        <v>879</v>
      </c>
      <c r="F133" s="60">
        <f t="shared" si="16"/>
        <v>966.90000000000009</v>
      </c>
      <c r="G133" s="50">
        <f t="shared" si="15"/>
        <v>27900</v>
      </c>
      <c r="H133" s="126">
        <f t="shared" si="17"/>
        <v>24524100</v>
      </c>
      <c r="I133" s="126">
        <f t="shared" si="18"/>
        <v>25995546</v>
      </c>
      <c r="J133" s="127">
        <f t="shared" si="19"/>
        <v>54000</v>
      </c>
      <c r="K133" s="128">
        <f t="shared" si="20"/>
        <v>2513940.0000000005</v>
      </c>
      <c r="N133"/>
      <c r="O133"/>
      <c r="P133"/>
    </row>
    <row r="134" spans="1:16" s="1" customFormat="1" x14ac:dyDescent="0.25">
      <c r="A134" s="74">
        <v>133</v>
      </c>
      <c r="B134" s="69">
        <v>1705</v>
      </c>
      <c r="C134" s="69">
        <v>17</v>
      </c>
      <c r="D134" s="69" t="s">
        <v>14</v>
      </c>
      <c r="E134" s="60">
        <v>801</v>
      </c>
      <c r="F134" s="60">
        <f t="shared" si="16"/>
        <v>881.1</v>
      </c>
      <c r="G134" s="50">
        <f t="shared" si="15"/>
        <v>27900</v>
      </c>
      <c r="H134" s="126">
        <f t="shared" si="17"/>
        <v>22347900</v>
      </c>
      <c r="I134" s="126">
        <f t="shared" si="18"/>
        <v>23688774</v>
      </c>
      <c r="J134" s="127">
        <f t="shared" si="19"/>
        <v>49500</v>
      </c>
      <c r="K134" s="128">
        <f t="shared" si="20"/>
        <v>2290860</v>
      </c>
      <c r="N134"/>
      <c r="O134"/>
      <c r="P134"/>
    </row>
    <row r="135" spans="1:16" s="1" customFormat="1" x14ac:dyDescent="0.25">
      <c r="A135" s="74">
        <v>134</v>
      </c>
      <c r="B135" s="69">
        <v>1706</v>
      </c>
      <c r="C135" s="69">
        <v>17</v>
      </c>
      <c r="D135" s="69" t="s">
        <v>24</v>
      </c>
      <c r="E135" s="60">
        <v>395</v>
      </c>
      <c r="F135" s="60">
        <f t="shared" si="16"/>
        <v>434.50000000000006</v>
      </c>
      <c r="G135" s="50">
        <f t="shared" si="15"/>
        <v>27900</v>
      </c>
      <c r="H135" s="126">
        <f t="shared" si="17"/>
        <v>11020500</v>
      </c>
      <c r="I135" s="126">
        <f t="shared" si="18"/>
        <v>11681730</v>
      </c>
      <c r="J135" s="127">
        <f t="shared" si="19"/>
        <v>24500</v>
      </c>
      <c r="K135" s="128">
        <f t="shared" si="20"/>
        <v>1129700.0000000002</v>
      </c>
      <c r="N135"/>
      <c r="O135"/>
      <c r="P135"/>
    </row>
    <row r="136" spans="1:16" s="1" customFormat="1" x14ac:dyDescent="0.25">
      <c r="A136" s="74">
        <v>135</v>
      </c>
      <c r="B136" s="69">
        <v>1707</v>
      </c>
      <c r="C136" s="69">
        <v>17</v>
      </c>
      <c r="D136" s="69" t="s">
        <v>18</v>
      </c>
      <c r="E136" s="60">
        <v>616</v>
      </c>
      <c r="F136" s="60">
        <f t="shared" si="16"/>
        <v>677.6</v>
      </c>
      <c r="G136" s="50">
        <f t="shared" si="15"/>
        <v>27900</v>
      </c>
      <c r="H136" s="126">
        <f t="shared" si="17"/>
        <v>17186400</v>
      </c>
      <c r="I136" s="126">
        <f t="shared" si="18"/>
        <v>18217584</v>
      </c>
      <c r="J136" s="127">
        <f t="shared" si="19"/>
        <v>38000</v>
      </c>
      <c r="K136" s="128">
        <f t="shared" si="20"/>
        <v>1761760</v>
      </c>
      <c r="N136"/>
      <c r="O136"/>
      <c r="P136"/>
    </row>
    <row r="137" spans="1:16" s="1" customFormat="1" x14ac:dyDescent="0.25">
      <c r="A137" s="74">
        <v>136</v>
      </c>
      <c r="B137" s="69">
        <v>1708</v>
      </c>
      <c r="C137" s="69">
        <v>17</v>
      </c>
      <c r="D137" s="69" t="s">
        <v>18</v>
      </c>
      <c r="E137" s="60">
        <v>617</v>
      </c>
      <c r="F137" s="60">
        <f t="shared" si="16"/>
        <v>678.7</v>
      </c>
      <c r="G137" s="50">
        <f t="shared" si="15"/>
        <v>27900</v>
      </c>
      <c r="H137" s="126">
        <f t="shared" si="17"/>
        <v>17214300</v>
      </c>
      <c r="I137" s="126">
        <f t="shared" si="18"/>
        <v>18247158</v>
      </c>
      <c r="J137" s="127">
        <f t="shared" si="19"/>
        <v>38000</v>
      </c>
      <c r="K137" s="128">
        <f t="shared" si="20"/>
        <v>1764620.0000000002</v>
      </c>
      <c r="N137"/>
      <c r="O137"/>
      <c r="P137"/>
    </row>
    <row r="138" spans="1:16" s="1" customFormat="1" x14ac:dyDescent="0.25">
      <c r="A138" s="74">
        <v>137</v>
      </c>
      <c r="B138" s="69">
        <v>1709</v>
      </c>
      <c r="C138" s="69">
        <v>17</v>
      </c>
      <c r="D138" s="69" t="s">
        <v>18</v>
      </c>
      <c r="E138" s="60">
        <v>621</v>
      </c>
      <c r="F138" s="60">
        <f t="shared" si="16"/>
        <v>683.1</v>
      </c>
      <c r="G138" s="50">
        <f t="shared" si="15"/>
        <v>27900</v>
      </c>
      <c r="H138" s="126">
        <f t="shared" si="17"/>
        <v>17325900</v>
      </c>
      <c r="I138" s="126">
        <f t="shared" si="18"/>
        <v>18365454</v>
      </c>
      <c r="J138" s="127">
        <f t="shared" si="19"/>
        <v>38500</v>
      </c>
      <c r="K138" s="128">
        <f t="shared" si="20"/>
        <v>1776060</v>
      </c>
      <c r="N138"/>
      <c r="O138"/>
      <c r="P138"/>
    </row>
    <row r="139" spans="1:16" s="1" customFormat="1" x14ac:dyDescent="0.25">
      <c r="A139" s="74">
        <v>138</v>
      </c>
      <c r="B139" s="69">
        <v>1801</v>
      </c>
      <c r="C139" s="69">
        <v>18</v>
      </c>
      <c r="D139" s="69" t="s">
        <v>18</v>
      </c>
      <c r="E139" s="60">
        <v>659</v>
      </c>
      <c r="F139" s="60">
        <f t="shared" si="16"/>
        <v>724.90000000000009</v>
      </c>
      <c r="G139" s="50">
        <f t="shared" si="15"/>
        <v>27900</v>
      </c>
      <c r="H139" s="126">
        <f t="shared" si="17"/>
        <v>18386100</v>
      </c>
      <c r="I139" s="126">
        <f t="shared" si="18"/>
        <v>19489266</v>
      </c>
      <c r="J139" s="127">
        <f t="shared" si="19"/>
        <v>40500</v>
      </c>
      <c r="K139" s="128">
        <f t="shared" si="20"/>
        <v>1884740.0000000002</v>
      </c>
      <c r="N139"/>
      <c r="O139"/>
      <c r="P139"/>
    </row>
    <row r="140" spans="1:16" s="1" customFormat="1" x14ac:dyDescent="0.25">
      <c r="A140" s="74">
        <v>139</v>
      </c>
      <c r="B140" s="69">
        <v>1802</v>
      </c>
      <c r="C140" s="69">
        <v>18</v>
      </c>
      <c r="D140" s="69" t="s">
        <v>18</v>
      </c>
      <c r="E140" s="60">
        <v>661</v>
      </c>
      <c r="F140" s="60">
        <f t="shared" si="16"/>
        <v>727.1</v>
      </c>
      <c r="G140" s="50">
        <f t="shared" si="15"/>
        <v>27900</v>
      </c>
      <c r="H140" s="126">
        <f t="shared" si="17"/>
        <v>18441900</v>
      </c>
      <c r="I140" s="126">
        <f t="shared" si="18"/>
        <v>19548414</v>
      </c>
      <c r="J140" s="127">
        <f t="shared" si="19"/>
        <v>40500</v>
      </c>
      <c r="K140" s="128">
        <f t="shared" si="20"/>
        <v>1890460</v>
      </c>
      <c r="N140"/>
      <c r="O140"/>
      <c r="P140"/>
    </row>
    <row r="141" spans="1:16" s="1" customFormat="1" x14ac:dyDescent="0.25">
      <c r="A141" s="74">
        <v>140</v>
      </c>
      <c r="B141" s="69">
        <v>1803</v>
      </c>
      <c r="C141" s="69">
        <v>18</v>
      </c>
      <c r="D141" s="69" t="s">
        <v>18</v>
      </c>
      <c r="E141" s="60">
        <v>659</v>
      </c>
      <c r="F141" s="60">
        <f t="shared" si="16"/>
        <v>724.90000000000009</v>
      </c>
      <c r="G141" s="50">
        <f t="shared" si="15"/>
        <v>27900</v>
      </c>
      <c r="H141" s="126">
        <f t="shared" si="17"/>
        <v>18386100</v>
      </c>
      <c r="I141" s="126">
        <f t="shared" si="18"/>
        <v>19489266</v>
      </c>
      <c r="J141" s="127">
        <f t="shared" si="19"/>
        <v>40500</v>
      </c>
      <c r="K141" s="128">
        <f t="shared" si="20"/>
        <v>1884740.0000000002</v>
      </c>
      <c r="N141"/>
      <c r="O141"/>
      <c r="P141"/>
    </row>
    <row r="142" spans="1:16" s="1" customFormat="1" x14ac:dyDescent="0.25">
      <c r="A142" s="74">
        <v>141</v>
      </c>
      <c r="B142" s="69">
        <v>1804</v>
      </c>
      <c r="C142" s="69">
        <v>18</v>
      </c>
      <c r="D142" s="69" t="s">
        <v>14</v>
      </c>
      <c r="E142" s="60">
        <v>879</v>
      </c>
      <c r="F142" s="60">
        <f t="shared" si="16"/>
        <v>966.90000000000009</v>
      </c>
      <c r="G142" s="50">
        <f t="shared" si="15"/>
        <v>27900</v>
      </c>
      <c r="H142" s="126">
        <f t="shared" si="17"/>
        <v>24524100</v>
      </c>
      <c r="I142" s="126">
        <f t="shared" si="18"/>
        <v>25995546</v>
      </c>
      <c r="J142" s="127">
        <f t="shared" si="19"/>
        <v>54000</v>
      </c>
      <c r="K142" s="128">
        <f t="shared" si="20"/>
        <v>2513940.0000000005</v>
      </c>
      <c r="N142"/>
      <c r="O142"/>
      <c r="P142"/>
    </row>
    <row r="143" spans="1:16" s="1" customFormat="1" x14ac:dyDescent="0.25">
      <c r="A143" s="74">
        <v>142</v>
      </c>
      <c r="B143" s="69">
        <v>1805</v>
      </c>
      <c r="C143" s="69">
        <v>18</v>
      </c>
      <c r="D143" s="69" t="s">
        <v>14</v>
      </c>
      <c r="E143" s="60">
        <v>801</v>
      </c>
      <c r="F143" s="60">
        <f t="shared" si="16"/>
        <v>881.1</v>
      </c>
      <c r="G143" s="50">
        <f t="shared" si="15"/>
        <v>27900</v>
      </c>
      <c r="H143" s="126">
        <f t="shared" si="17"/>
        <v>22347900</v>
      </c>
      <c r="I143" s="126">
        <f t="shared" si="18"/>
        <v>23688774</v>
      </c>
      <c r="J143" s="127">
        <f t="shared" si="19"/>
        <v>49500</v>
      </c>
      <c r="K143" s="128">
        <f t="shared" si="20"/>
        <v>2290860</v>
      </c>
      <c r="N143"/>
      <c r="O143"/>
      <c r="P143"/>
    </row>
    <row r="144" spans="1:16" s="1" customFormat="1" x14ac:dyDescent="0.25">
      <c r="A144" s="74">
        <v>143</v>
      </c>
      <c r="B144" s="69">
        <v>1806</v>
      </c>
      <c r="C144" s="69">
        <v>18</v>
      </c>
      <c r="D144" s="69" t="s">
        <v>24</v>
      </c>
      <c r="E144" s="60">
        <v>395</v>
      </c>
      <c r="F144" s="60">
        <f t="shared" si="16"/>
        <v>434.50000000000006</v>
      </c>
      <c r="G144" s="50">
        <f t="shared" si="15"/>
        <v>27900</v>
      </c>
      <c r="H144" s="126">
        <f t="shared" si="17"/>
        <v>11020500</v>
      </c>
      <c r="I144" s="126">
        <f t="shared" si="18"/>
        <v>11681730</v>
      </c>
      <c r="J144" s="127">
        <f t="shared" si="19"/>
        <v>24500</v>
      </c>
      <c r="K144" s="128">
        <f t="shared" si="20"/>
        <v>1129700.0000000002</v>
      </c>
      <c r="N144"/>
      <c r="O144"/>
      <c r="P144"/>
    </row>
    <row r="145" spans="1:16" s="1" customFormat="1" x14ac:dyDescent="0.25">
      <c r="A145" s="74">
        <v>144</v>
      </c>
      <c r="B145" s="69">
        <v>1807</v>
      </c>
      <c r="C145" s="69">
        <v>18</v>
      </c>
      <c r="D145" s="69" t="s">
        <v>18</v>
      </c>
      <c r="E145" s="60">
        <v>616</v>
      </c>
      <c r="F145" s="60">
        <f t="shared" si="16"/>
        <v>677.6</v>
      </c>
      <c r="G145" s="50">
        <f t="shared" si="15"/>
        <v>27900</v>
      </c>
      <c r="H145" s="126">
        <f t="shared" si="17"/>
        <v>17186400</v>
      </c>
      <c r="I145" s="126">
        <f t="shared" si="18"/>
        <v>18217584</v>
      </c>
      <c r="J145" s="127">
        <f t="shared" si="19"/>
        <v>38000</v>
      </c>
      <c r="K145" s="128">
        <f t="shared" si="20"/>
        <v>1761760</v>
      </c>
      <c r="N145"/>
      <c r="O145"/>
      <c r="P145"/>
    </row>
    <row r="146" spans="1:16" s="1" customFormat="1" x14ac:dyDescent="0.25">
      <c r="A146" s="74">
        <v>145</v>
      </c>
      <c r="B146" s="69">
        <v>1808</v>
      </c>
      <c r="C146" s="69">
        <v>18</v>
      </c>
      <c r="D146" s="69" t="s">
        <v>18</v>
      </c>
      <c r="E146" s="60">
        <v>617</v>
      </c>
      <c r="F146" s="60">
        <f t="shared" si="16"/>
        <v>678.7</v>
      </c>
      <c r="G146" s="50">
        <f t="shared" si="15"/>
        <v>27900</v>
      </c>
      <c r="H146" s="126">
        <f t="shared" si="17"/>
        <v>17214300</v>
      </c>
      <c r="I146" s="126">
        <f t="shared" si="18"/>
        <v>18247158</v>
      </c>
      <c r="J146" s="127">
        <f t="shared" si="19"/>
        <v>38000</v>
      </c>
      <c r="K146" s="128">
        <f t="shared" si="20"/>
        <v>1764620.0000000002</v>
      </c>
      <c r="N146"/>
      <c r="O146"/>
      <c r="P146"/>
    </row>
    <row r="147" spans="1:16" s="1" customFormat="1" x14ac:dyDescent="0.25">
      <c r="A147" s="74">
        <v>146</v>
      </c>
      <c r="B147" s="69">
        <v>1809</v>
      </c>
      <c r="C147" s="69">
        <v>18</v>
      </c>
      <c r="D147" s="69" t="s">
        <v>18</v>
      </c>
      <c r="E147" s="60">
        <v>621</v>
      </c>
      <c r="F147" s="60">
        <f t="shared" si="16"/>
        <v>683.1</v>
      </c>
      <c r="G147" s="50">
        <f t="shared" si="15"/>
        <v>27900</v>
      </c>
      <c r="H147" s="126">
        <f t="shared" si="17"/>
        <v>17325900</v>
      </c>
      <c r="I147" s="126">
        <f t="shared" si="18"/>
        <v>18365454</v>
      </c>
      <c r="J147" s="127">
        <f t="shared" si="19"/>
        <v>38500</v>
      </c>
      <c r="K147" s="128">
        <f t="shared" si="20"/>
        <v>1776060</v>
      </c>
      <c r="N147"/>
      <c r="O147"/>
      <c r="P147"/>
    </row>
    <row r="148" spans="1:16" s="1" customFormat="1" x14ac:dyDescent="0.25">
      <c r="A148" s="74">
        <v>147</v>
      </c>
      <c r="B148" s="69">
        <v>1901</v>
      </c>
      <c r="C148" s="69">
        <v>19</v>
      </c>
      <c r="D148" s="69" t="s">
        <v>18</v>
      </c>
      <c r="E148" s="60">
        <v>659</v>
      </c>
      <c r="F148" s="60">
        <f t="shared" si="16"/>
        <v>724.90000000000009</v>
      </c>
      <c r="G148" s="50">
        <f t="shared" si="15"/>
        <v>27900</v>
      </c>
      <c r="H148" s="126">
        <f t="shared" si="17"/>
        <v>18386100</v>
      </c>
      <c r="I148" s="126">
        <f t="shared" si="18"/>
        <v>19489266</v>
      </c>
      <c r="J148" s="127">
        <f t="shared" si="19"/>
        <v>40500</v>
      </c>
      <c r="K148" s="128">
        <f t="shared" si="20"/>
        <v>1884740.0000000002</v>
      </c>
      <c r="N148"/>
      <c r="O148"/>
      <c r="P148"/>
    </row>
    <row r="149" spans="1:16" s="1" customFormat="1" x14ac:dyDescent="0.25">
      <c r="A149" s="74">
        <v>148</v>
      </c>
      <c r="B149" s="69">
        <v>1902</v>
      </c>
      <c r="C149" s="69">
        <v>19</v>
      </c>
      <c r="D149" s="69" t="s">
        <v>18</v>
      </c>
      <c r="E149" s="60">
        <v>661</v>
      </c>
      <c r="F149" s="60">
        <f t="shared" si="16"/>
        <v>727.1</v>
      </c>
      <c r="G149" s="50">
        <f t="shared" si="15"/>
        <v>27900</v>
      </c>
      <c r="H149" s="126">
        <f t="shared" si="17"/>
        <v>18441900</v>
      </c>
      <c r="I149" s="126">
        <f t="shared" si="18"/>
        <v>19548414</v>
      </c>
      <c r="J149" s="127">
        <f t="shared" si="19"/>
        <v>40500</v>
      </c>
      <c r="K149" s="128">
        <f t="shared" si="20"/>
        <v>1890460</v>
      </c>
      <c r="N149"/>
      <c r="O149"/>
      <c r="P149"/>
    </row>
    <row r="150" spans="1:16" s="1" customFormat="1" x14ac:dyDescent="0.25">
      <c r="A150" s="74">
        <v>149</v>
      </c>
      <c r="B150" s="69">
        <v>1903</v>
      </c>
      <c r="C150" s="69">
        <v>19</v>
      </c>
      <c r="D150" s="69" t="s">
        <v>18</v>
      </c>
      <c r="E150" s="60">
        <v>659</v>
      </c>
      <c r="F150" s="60">
        <f t="shared" si="16"/>
        <v>724.90000000000009</v>
      </c>
      <c r="G150" s="50">
        <f t="shared" si="15"/>
        <v>27900</v>
      </c>
      <c r="H150" s="126">
        <f t="shared" si="17"/>
        <v>18386100</v>
      </c>
      <c r="I150" s="126">
        <f t="shared" si="18"/>
        <v>19489266</v>
      </c>
      <c r="J150" s="127">
        <f t="shared" si="19"/>
        <v>40500</v>
      </c>
      <c r="K150" s="128">
        <f t="shared" si="20"/>
        <v>1884740.0000000002</v>
      </c>
      <c r="N150"/>
      <c r="O150"/>
      <c r="P150"/>
    </row>
    <row r="151" spans="1:16" s="1" customFormat="1" x14ac:dyDescent="0.25">
      <c r="A151" s="74">
        <v>150</v>
      </c>
      <c r="B151" s="69">
        <v>1904</v>
      </c>
      <c r="C151" s="69">
        <v>19</v>
      </c>
      <c r="D151" s="69" t="s">
        <v>14</v>
      </c>
      <c r="E151" s="60">
        <v>879</v>
      </c>
      <c r="F151" s="60">
        <f t="shared" si="16"/>
        <v>966.90000000000009</v>
      </c>
      <c r="G151" s="50">
        <f t="shared" si="15"/>
        <v>27900</v>
      </c>
      <c r="H151" s="126">
        <f t="shared" si="17"/>
        <v>24524100</v>
      </c>
      <c r="I151" s="126">
        <f t="shared" si="18"/>
        <v>25995546</v>
      </c>
      <c r="J151" s="127">
        <f t="shared" si="19"/>
        <v>54000</v>
      </c>
      <c r="K151" s="128">
        <f t="shared" si="20"/>
        <v>2513940.0000000005</v>
      </c>
      <c r="N151"/>
      <c r="O151"/>
      <c r="P151"/>
    </row>
    <row r="152" spans="1:16" s="1" customFormat="1" x14ac:dyDescent="0.25">
      <c r="A152" s="74">
        <v>151</v>
      </c>
      <c r="B152" s="69">
        <v>1905</v>
      </c>
      <c r="C152" s="69">
        <v>19</v>
      </c>
      <c r="D152" s="69" t="s">
        <v>14</v>
      </c>
      <c r="E152" s="60">
        <v>801</v>
      </c>
      <c r="F152" s="60">
        <f t="shared" si="16"/>
        <v>881.1</v>
      </c>
      <c r="G152" s="50">
        <f t="shared" si="15"/>
        <v>27900</v>
      </c>
      <c r="H152" s="126">
        <f t="shared" si="17"/>
        <v>22347900</v>
      </c>
      <c r="I152" s="126">
        <f t="shared" si="18"/>
        <v>23688774</v>
      </c>
      <c r="J152" s="127">
        <f t="shared" si="19"/>
        <v>49500</v>
      </c>
      <c r="K152" s="128">
        <f t="shared" si="20"/>
        <v>2290860</v>
      </c>
      <c r="N152"/>
      <c r="O152"/>
      <c r="P152"/>
    </row>
    <row r="153" spans="1:16" s="1" customFormat="1" x14ac:dyDescent="0.25">
      <c r="A153" s="74">
        <v>152</v>
      </c>
      <c r="B153" s="69">
        <v>1906</v>
      </c>
      <c r="C153" s="69">
        <v>19</v>
      </c>
      <c r="D153" s="69" t="s">
        <v>24</v>
      </c>
      <c r="E153" s="60">
        <v>395</v>
      </c>
      <c r="F153" s="60">
        <f t="shared" si="16"/>
        <v>434.50000000000006</v>
      </c>
      <c r="G153" s="50">
        <f t="shared" si="15"/>
        <v>27900</v>
      </c>
      <c r="H153" s="126">
        <f t="shared" si="17"/>
        <v>11020500</v>
      </c>
      <c r="I153" s="126">
        <f t="shared" si="18"/>
        <v>11681730</v>
      </c>
      <c r="J153" s="127">
        <f t="shared" si="19"/>
        <v>24500</v>
      </c>
      <c r="K153" s="128">
        <f t="shared" si="20"/>
        <v>1129700.0000000002</v>
      </c>
      <c r="N153"/>
      <c r="O153"/>
      <c r="P153"/>
    </row>
    <row r="154" spans="1:16" s="1" customFormat="1" x14ac:dyDescent="0.25">
      <c r="A154" s="74">
        <v>153</v>
      </c>
      <c r="B154" s="69">
        <v>1907</v>
      </c>
      <c r="C154" s="69">
        <v>19</v>
      </c>
      <c r="D154" s="69" t="s">
        <v>18</v>
      </c>
      <c r="E154" s="60">
        <v>616</v>
      </c>
      <c r="F154" s="60">
        <f t="shared" si="16"/>
        <v>677.6</v>
      </c>
      <c r="G154" s="50">
        <f t="shared" si="15"/>
        <v>27900</v>
      </c>
      <c r="H154" s="126">
        <f t="shared" si="17"/>
        <v>17186400</v>
      </c>
      <c r="I154" s="126">
        <f t="shared" si="18"/>
        <v>18217584</v>
      </c>
      <c r="J154" s="127">
        <f t="shared" si="19"/>
        <v>38000</v>
      </c>
      <c r="K154" s="128">
        <f t="shared" si="20"/>
        <v>1761760</v>
      </c>
      <c r="N154"/>
      <c r="O154"/>
      <c r="P154"/>
    </row>
    <row r="155" spans="1:16" s="1" customFormat="1" x14ac:dyDescent="0.25">
      <c r="A155" s="74">
        <v>154</v>
      </c>
      <c r="B155" s="69">
        <v>1908</v>
      </c>
      <c r="C155" s="69">
        <v>19</v>
      </c>
      <c r="D155" s="69" t="s">
        <v>18</v>
      </c>
      <c r="E155" s="60">
        <v>617</v>
      </c>
      <c r="F155" s="60">
        <f t="shared" si="16"/>
        <v>678.7</v>
      </c>
      <c r="G155" s="50">
        <f t="shared" si="15"/>
        <v>27900</v>
      </c>
      <c r="H155" s="126">
        <f t="shared" si="17"/>
        <v>17214300</v>
      </c>
      <c r="I155" s="126">
        <f t="shared" si="18"/>
        <v>18247158</v>
      </c>
      <c r="J155" s="127">
        <f t="shared" si="19"/>
        <v>38000</v>
      </c>
      <c r="K155" s="128">
        <f t="shared" si="20"/>
        <v>1764620.0000000002</v>
      </c>
      <c r="N155"/>
      <c r="O155"/>
      <c r="P155"/>
    </row>
    <row r="156" spans="1:16" s="1" customFormat="1" x14ac:dyDescent="0.25">
      <c r="A156" s="74">
        <v>155</v>
      </c>
      <c r="B156" s="69">
        <v>1909</v>
      </c>
      <c r="C156" s="69">
        <v>19</v>
      </c>
      <c r="D156" s="69" t="s">
        <v>18</v>
      </c>
      <c r="E156" s="60">
        <v>621</v>
      </c>
      <c r="F156" s="60">
        <f t="shared" si="16"/>
        <v>683.1</v>
      </c>
      <c r="G156" s="50">
        <f t="shared" si="15"/>
        <v>27900</v>
      </c>
      <c r="H156" s="126">
        <f t="shared" si="17"/>
        <v>17325900</v>
      </c>
      <c r="I156" s="126">
        <f t="shared" si="18"/>
        <v>18365454</v>
      </c>
      <c r="J156" s="127">
        <f t="shared" si="19"/>
        <v>38500</v>
      </c>
      <c r="K156" s="128">
        <f t="shared" si="20"/>
        <v>1776060</v>
      </c>
      <c r="N156"/>
      <c r="O156"/>
      <c r="P156"/>
    </row>
    <row r="157" spans="1:16" s="1" customFormat="1" x14ac:dyDescent="0.25">
      <c r="A157" s="74">
        <v>156</v>
      </c>
      <c r="B157" s="69">
        <v>2001</v>
      </c>
      <c r="C157" s="69">
        <v>20</v>
      </c>
      <c r="D157" s="69" t="s">
        <v>18</v>
      </c>
      <c r="E157" s="60">
        <v>659</v>
      </c>
      <c r="F157" s="60">
        <f t="shared" si="16"/>
        <v>724.90000000000009</v>
      </c>
      <c r="G157" s="50">
        <f t="shared" si="15"/>
        <v>27900</v>
      </c>
      <c r="H157" s="126">
        <f t="shared" si="17"/>
        <v>18386100</v>
      </c>
      <c r="I157" s="126">
        <f t="shared" si="18"/>
        <v>19489266</v>
      </c>
      <c r="J157" s="127">
        <f t="shared" si="19"/>
        <v>40500</v>
      </c>
      <c r="K157" s="128">
        <f t="shared" si="20"/>
        <v>1884740.0000000002</v>
      </c>
      <c r="N157"/>
      <c r="O157"/>
      <c r="P157"/>
    </row>
    <row r="158" spans="1:16" s="1" customFormat="1" x14ac:dyDescent="0.25">
      <c r="A158" s="74">
        <v>157</v>
      </c>
      <c r="B158" s="69">
        <v>2002</v>
      </c>
      <c r="C158" s="69">
        <v>20</v>
      </c>
      <c r="D158" s="69" t="s">
        <v>18</v>
      </c>
      <c r="E158" s="60">
        <v>661</v>
      </c>
      <c r="F158" s="60">
        <f t="shared" si="16"/>
        <v>727.1</v>
      </c>
      <c r="G158" s="50">
        <f t="shared" si="15"/>
        <v>27900</v>
      </c>
      <c r="H158" s="126">
        <f t="shared" si="17"/>
        <v>18441900</v>
      </c>
      <c r="I158" s="126">
        <f t="shared" si="18"/>
        <v>19548414</v>
      </c>
      <c r="J158" s="127">
        <f t="shared" si="19"/>
        <v>40500</v>
      </c>
      <c r="K158" s="128">
        <f t="shared" si="20"/>
        <v>1890460</v>
      </c>
      <c r="N158"/>
      <c r="O158"/>
      <c r="P158"/>
    </row>
    <row r="159" spans="1:16" s="1" customFormat="1" x14ac:dyDescent="0.25">
      <c r="A159" s="74">
        <v>158</v>
      </c>
      <c r="B159" s="69">
        <v>2003</v>
      </c>
      <c r="C159" s="69">
        <v>20</v>
      </c>
      <c r="D159" s="69" t="s">
        <v>18</v>
      </c>
      <c r="E159" s="60">
        <v>659</v>
      </c>
      <c r="F159" s="60">
        <f t="shared" si="16"/>
        <v>724.90000000000009</v>
      </c>
      <c r="G159" s="50">
        <f t="shared" si="15"/>
        <v>27900</v>
      </c>
      <c r="H159" s="126">
        <f t="shared" si="17"/>
        <v>18386100</v>
      </c>
      <c r="I159" s="126">
        <f t="shared" si="18"/>
        <v>19489266</v>
      </c>
      <c r="J159" s="127">
        <f t="shared" si="19"/>
        <v>40500</v>
      </c>
      <c r="K159" s="128">
        <f t="shared" si="20"/>
        <v>1884740.0000000002</v>
      </c>
      <c r="N159"/>
      <c r="O159"/>
      <c r="P159"/>
    </row>
    <row r="160" spans="1:16" s="1" customFormat="1" x14ac:dyDescent="0.25">
      <c r="A160" s="74">
        <v>159</v>
      </c>
      <c r="B160" s="69">
        <v>2004</v>
      </c>
      <c r="C160" s="69">
        <v>20</v>
      </c>
      <c r="D160" s="69" t="s">
        <v>14</v>
      </c>
      <c r="E160" s="60">
        <v>879</v>
      </c>
      <c r="F160" s="60">
        <f t="shared" si="16"/>
        <v>966.90000000000009</v>
      </c>
      <c r="G160" s="50">
        <f t="shared" si="15"/>
        <v>27900</v>
      </c>
      <c r="H160" s="126">
        <f t="shared" si="17"/>
        <v>24524100</v>
      </c>
      <c r="I160" s="126">
        <f t="shared" si="18"/>
        <v>25995546</v>
      </c>
      <c r="J160" s="127">
        <f t="shared" si="19"/>
        <v>54000</v>
      </c>
      <c r="K160" s="128">
        <f t="shared" si="20"/>
        <v>2513940.0000000005</v>
      </c>
      <c r="N160"/>
      <c r="O160"/>
      <c r="P160"/>
    </row>
    <row r="161" spans="1:16" s="1" customFormat="1" x14ac:dyDescent="0.25">
      <c r="A161" s="74">
        <v>160</v>
      </c>
      <c r="B161" s="69">
        <v>2005</v>
      </c>
      <c r="C161" s="69">
        <v>20</v>
      </c>
      <c r="D161" s="69" t="s">
        <v>14</v>
      </c>
      <c r="E161" s="60">
        <v>801</v>
      </c>
      <c r="F161" s="60">
        <f t="shared" si="16"/>
        <v>881.1</v>
      </c>
      <c r="G161" s="50">
        <f t="shared" si="15"/>
        <v>27900</v>
      </c>
      <c r="H161" s="126">
        <f t="shared" si="17"/>
        <v>22347900</v>
      </c>
      <c r="I161" s="126">
        <f t="shared" si="18"/>
        <v>23688774</v>
      </c>
      <c r="J161" s="127">
        <f t="shared" si="19"/>
        <v>49500</v>
      </c>
      <c r="K161" s="128">
        <f t="shared" si="20"/>
        <v>2290860</v>
      </c>
      <c r="N161"/>
      <c r="O161"/>
      <c r="P161"/>
    </row>
    <row r="162" spans="1:16" s="1" customFormat="1" x14ac:dyDescent="0.25">
      <c r="A162" s="74">
        <v>161</v>
      </c>
      <c r="B162" s="69">
        <v>2006</v>
      </c>
      <c r="C162" s="69">
        <v>20</v>
      </c>
      <c r="D162" s="69" t="s">
        <v>24</v>
      </c>
      <c r="E162" s="60">
        <v>395</v>
      </c>
      <c r="F162" s="60">
        <f t="shared" si="16"/>
        <v>434.50000000000006</v>
      </c>
      <c r="G162" s="50">
        <f t="shared" si="15"/>
        <v>27900</v>
      </c>
      <c r="H162" s="126">
        <f t="shared" si="17"/>
        <v>11020500</v>
      </c>
      <c r="I162" s="126">
        <f t="shared" si="18"/>
        <v>11681730</v>
      </c>
      <c r="J162" s="127">
        <f t="shared" si="19"/>
        <v>24500</v>
      </c>
      <c r="K162" s="128">
        <f t="shared" si="20"/>
        <v>1129700.0000000002</v>
      </c>
      <c r="N162"/>
      <c r="O162"/>
      <c r="P162"/>
    </row>
    <row r="163" spans="1:16" s="1" customFormat="1" x14ac:dyDescent="0.25">
      <c r="A163" s="74">
        <v>162</v>
      </c>
      <c r="B163" s="69">
        <v>2007</v>
      </c>
      <c r="C163" s="69">
        <v>20</v>
      </c>
      <c r="D163" s="69" t="s">
        <v>18</v>
      </c>
      <c r="E163" s="60">
        <v>616</v>
      </c>
      <c r="F163" s="60">
        <f t="shared" si="16"/>
        <v>677.6</v>
      </c>
      <c r="G163" s="50">
        <f t="shared" si="15"/>
        <v>27900</v>
      </c>
      <c r="H163" s="126">
        <f t="shared" si="17"/>
        <v>17186400</v>
      </c>
      <c r="I163" s="126">
        <f t="shared" si="18"/>
        <v>18217584</v>
      </c>
      <c r="J163" s="127">
        <f t="shared" si="19"/>
        <v>38000</v>
      </c>
      <c r="K163" s="128">
        <f t="shared" si="20"/>
        <v>1761760</v>
      </c>
      <c r="N163"/>
      <c r="O163"/>
      <c r="P163"/>
    </row>
    <row r="164" spans="1:16" s="1" customFormat="1" x14ac:dyDescent="0.25">
      <c r="A164" s="74">
        <v>163</v>
      </c>
      <c r="B164" s="69">
        <v>2008</v>
      </c>
      <c r="C164" s="69">
        <v>20</v>
      </c>
      <c r="D164" s="69" t="s">
        <v>18</v>
      </c>
      <c r="E164" s="60">
        <v>617</v>
      </c>
      <c r="F164" s="60">
        <f t="shared" si="16"/>
        <v>678.7</v>
      </c>
      <c r="G164" s="50">
        <f t="shared" si="15"/>
        <v>27900</v>
      </c>
      <c r="H164" s="126">
        <f t="shared" si="17"/>
        <v>17214300</v>
      </c>
      <c r="I164" s="126">
        <f t="shared" si="18"/>
        <v>18247158</v>
      </c>
      <c r="J164" s="127">
        <f t="shared" si="19"/>
        <v>38000</v>
      </c>
      <c r="K164" s="128">
        <f t="shared" si="20"/>
        <v>1764620.0000000002</v>
      </c>
      <c r="N164"/>
      <c r="O164"/>
      <c r="P164"/>
    </row>
    <row r="165" spans="1:16" s="1" customFormat="1" x14ac:dyDescent="0.25">
      <c r="A165" s="74">
        <v>164</v>
      </c>
      <c r="B165" s="69">
        <v>2009</v>
      </c>
      <c r="C165" s="69">
        <v>20</v>
      </c>
      <c r="D165" s="69" t="s">
        <v>18</v>
      </c>
      <c r="E165" s="60">
        <v>621</v>
      </c>
      <c r="F165" s="60">
        <f t="shared" si="16"/>
        <v>683.1</v>
      </c>
      <c r="G165" s="50">
        <f t="shared" si="15"/>
        <v>27900</v>
      </c>
      <c r="H165" s="126">
        <f t="shared" si="17"/>
        <v>17325900</v>
      </c>
      <c r="I165" s="126">
        <f t="shared" si="18"/>
        <v>18365454</v>
      </c>
      <c r="J165" s="127">
        <f t="shared" si="19"/>
        <v>38500</v>
      </c>
      <c r="K165" s="128">
        <f t="shared" si="20"/>
        <v>1776060</v>
      </c>
      <c r="N165"/>
      <c r="O165"/>
      <c r="P165"/>
    </row>
    <row r="166" spans="1:16" s="1" customFormat="1" x14ac:dyDescent="0.25">
      <c r="A166" s="74">
        <v>165</v>
      </c>
      <c r="B166" s="69">
        <v>2101</v>
      </c>
      <c r="C166" s="69">
        <v>21</v>
      </c>
      <c r="D166" s="69" t="s">
        <v>18</v>
      </c>
      <c r="E166" s="60">
        <v>659</v>
      </c>
      <c r="F166" s="60">
        <f t="shared" si="16"/>
        <v>724.90000000000009</v>
      </c>
      <c r="G166" s="50">
        <f>G165+300</f>
        <v>28200</v>
      </c>
      <c r="H166" s="126">
        <f t="shared" si="17"/>
        <v>18583800</v>
      </c>
      <c r="I166" s="126">
        <f t="shared" si="18"/>
        <v>19698828</v>
      </c>
      <c r="J166" s="127">
        <f t="shared" si="19"/>
        <v>41000</v>
      </c>
      <c r="K166" s="128">
        <f t="shared" si="20"/>
        <v>1884740.0000000002</v>
      </c>
      <c r="N166"/>
      <c r="O166"/>
      <c r="P166"/>
    </row>
    <row r="167" spans="1:16" s="1" customFormat="1" x14ac:dyDescent="0.25">
      <c r="A167" s="74">
        <v>166</v>
      </c>
      <c r="B167" s="69">
        <v>2102</v>
      </c>
      <c r="C167" s="69">
        <v>21</v>
      </c>
      <c r="D167" s="69" t="s">
        <v>18</v>
      </c>
      <c r="E167" s="60">
        <v>661</v>
      </c>
      <c r="F167" s="60">
        <f t="shared" si="16"/>
        <v>727.1</v>
      </c>
      <c r="G167" s="50">
        <f t="shared" ref="G167:G208" si="21">G166</f>
        <v>28200</v>
      </c>
      <c r="H167" s="126">
        <f t="shared" si="17"/>
        <v>18640200</v>
      </c>
      <c r="I167" s="126">
        <f t="shared" si="18"/>
        <v>19758612</v>
      </c>
      <c r="J167" s="127">
        <f t="shared" si="19"/>
        <v>41000</v>
      </c>
      <c r="K167" s="128">
        <f t="shared" si="20"/>
        <v>1890460</v>
      </c>
      <c r="N167"/>
      <c r="O167"/>
      <c r="P167"/>
    </row>
    <row r="168" spans="1:16" s="1" customFormat="1" x14ac:dyDescent="0.25">
      <c r="A168" s="74">
        <v>167</v>
      </c>
      <c r="B168" s="69">
        <v>2103</v>
      </c>
      <c r="C168" s="69">
        <v>21</v>
      </c>
      <c r="D168" s="69" t="s">
        <v>18</v>
      </c>
      <c r="E168" s="60">
        <v>659</v>
      </c>
      <c r="F168" s="60">
        <f t="shared" si="16"/>
        <v>724.90000000000009</v>
      </c>
      <c r="G168" s="50">
        <f t="shared" si="21"/>
        <v>28200</v>
      </c>
      <c r="H168" s="126">
        <f t="shared" si="17"/>
        <v>18583800</v>
      </c>
      <c r="I168" s="126">
        <f t="shared" si="18"/>
        <v>19698828</v>
      </c>
      <c r="J168" s="127">
        <f t="shared" si="19"/>
        <v>41000</v>
      </c>
      <c r="K168" s="128">
        <f t="shared" si="20"/>
        <v>1884740.0000000002</v>
      </c>
      <c r="N168"/>
      <c r="O168"/>
      <c r="P168"/>
    </row>
    <row r="169" spans="1:16" s="1" customFormat="1" x14ac:dyDescent="0.25">
      <c r="A169" s="74">
        <v>168</v>
      </c>
      <c r="B169" s="69">
        <v>2104</v>
      </c>
      <c r="C169" s="69">
        <v>21</v>
      </c>
      <c r="D169" s="69" t="s">
        <v>14</v>
      </c>
      <c r="E169" s="60">
        <v>879</v>
      </c>
      <c r="F169" s="60">
        <f t="shared" si="16"/>
        <v>966.90000000000009</v>
      </c>
      <c r="G169" s="50">
        <f t="shared" si="21"/>
        <v>28200</v>
      </c>
      <c r="H169" s="126">
        <f t="shared" si="17"/>
        <v>24787800</v>
      </c>
      <c r="I169" s="126">
        <f t="shared" si="18"/>
        <v>26275068</v>
      </c>
      <c r="J169" s="127">
        <f t="shared" si="19"/>
        <v>54500</v>
      </c>
      <c r="K169" s="128">
        <f t="shared" si="20"/>
        <v>2513940.0000000005</v>
      </c>
      <c r="N169"/>
      <c r="O169"/>
      <c r="P169"/>
    </row>
    <row r="170" spans="1:16" s="1" customFormat="1" x14ac:dyDescent="0.25">
      <c r="A170" s="74">
        <v>169</v>
      </c>
      <c r="B170" s="69">
        <v>2105</v>
      </c>
      <c r="C170" s="69">
        <v>21</v>
      </c>
      <c r="D170" s="69" t="s">
        <v>14</v>
      </c>
      <c r="E170" s="60">
        <v>801</v>
      </c>
      <c r="F170" s="60">
        <f t="shared" si="16"/>
        <v>881.1</v>
      </c>
      <c r="G170" s="50">
        <f t="shared" si="21"/>
        <v>28200</v>
      </c>
      <c r="H170" s="126">
        <f t="shared" si="17"/>
        <v>22588200</v>
      </c>
      <c r="I170" s="126">
        <f t="shared" si="18"/>
        <v>23943492</v>
      </c>
      <c r="J170" s="127">
        <f t="shared" si="19"/>
        <v>50000</v>
      </c>
      <c r="K170" s="128">
        <f t="shared" si="20"/>
        <v>2290860</v>
      </c>
      <c r="N170"/>
      <c r="O170"/>
      <c r="P170"/>
    </row>
    <row r="171" spans="1:16" s="1" customFormat="1" x14ac:dyDescent="0.25">
      <c r="A171" s="74">
        <v>170</v>
      </c>
      <c r="B171" s="69">
        <v>2106</v>
      </c>
      <c r="C171" s="69">
        <v>21</v>
      </c>
      <c r="D171" s="69" t="s">
        <v>24</v>
      </c>
      <c r="E171" s="60">
        <v>395</v>
      </c>
      <c r="F171" s="60">
        <f t="shared" si="16"/>
        <v>434.50000000000006</v>
      </c>
      <c r="G171" s="50">
        <f t="shared" si="21"/>
        <v>28200</v>
      </c>
      <c r="H171" s="126">
        <f t="shared" si="17"/>
        <v>11139000</v>
      </c>
      <c r="I171" s="126">
        <f t="shared" si="18"/>
        <v>11807340</v>
      </c>
      <c r="J171" s="127">
        <f t="shared" si="19"/>
        <v>24500</v>
      </c>
      <c r="K171" s="128">
        <f t="shared" si="20"/>
        <v>1129700.0000000002</v>
      </c>
      <c r="N171"/>
      <c r="O171"/>
      <c r="P171"/>
    </row>
    <row r="172" spans="1:16" s="1" customFormat="1" x14ac:dyDescent="0.25">
      <c r="A172" s="74">
        <v>171</v>
      </c>
      <c r="B172" s="69">
        <v>2107</v>
      </c>
      <c r="C172" s="69">
        <v>21</v>
      </c>
      <c r="D172" s="69" t="s">
        <v>18</v>
      </c>
      <c r="E172" s="60">
        <v>616</v>
      </c>
      <c r="F172" s="60">
        <f t="shared" si="16"/>
        <v>677.6</v>
      </c>
      <c r="G172" s="50">
        <f t="shared" si="21"/>
        <v>28200</v>
      </c>
      <c r="H172" s="126">
        <f t="shared" si="17"/>
        <v>17371200</v>
      </c>
      <c r="I172" s="126">
        <f t="shared" si="18"/>
        <v>18413472</v>
      </c>
      <c r="J172" s="127">
        <f t="shared" si="19"/>
        <v>38500</v>
      </c>
      <c r="K172" s="128">
        <f t="shared" si="20"/>
        <v>1761760</v>
      </c>
      <c r="N172"/>
      <c r="O172"/>
      <c r="P172"/>
    </row>
    <row r="173" spans="1:16" s="1" customFormat="1" x14ac:dyDescent="0.25">
      <c r="A173" s="74">
        <v>172</v>
      </c>
      <c r="B173" s="69">
        <v>2108</v>
      </c>
      <c r="C173" s="69">
        <v>21</v>
      </c>
      <c r="D173" s="69" t="s">
        <v>18</v>
      </c>
      <c r="E173" s="60">
        <v>617</v>
      </c>
      <c r="F173" s="60">
        <f t="shared" si="16"/>
        <v>678.7</v>
      </c>
      <c r="G173" s="50">
        <f t="shared" si="21"/>
        <v>28200</v>
      </c>
      <c r="H173" s="126">
        <f t="shared" si="17"/>
        <v>17399400</v>
      </c>
      <c r="I173" s="126">
        <f t="shared" si="18"/>
        <v>18443364</v>
      </c>
      <c r="J173" s="127">
        <f t="shared" si="19"/>
        <v>38500</v>
      </c>
      <c r="K173" s="128">
        <f t="shared" si="20"/>
        <v>1764620.0000000002</v>
      </c>
      <c r="N173"/>
      <c r="O173"/>
      <c r="P173"/>
    </row>
    <row r="174" spans="1:16" s="1" customFormat="1" x14ac:dyDescent="0.25">
      <c r="A174" s="74">
        <v>173</v>
      </c>
      <c r="B174" s="69">
        <v>2109</v>
      </c>
      <c r="C174" s="69">
        <v>21</v>
      </c>
      <c r="D174" s="69" t="s">
        <v>18</v>
      </c>
      <c r="E174" s="60">
        <v>621</v>
      </c>
      <c r="F174" s="60">
        <f t="shared" si="16"/>
        <v>683.1</v>
      </c>
      <c r="G174" s="50">
        <f t="shared" si="21"/>
        <v>28200</v>
      </c>
      <c r="H174" s="126">
        <f t="shared" si="17"/>
        <v>17512200</v>
      </c>
      <c r="I174" s="126">
        <f t="shared" si="18"/>
        <v>18562932</v>
      </c>
      <c r="J174" s="127">
        <f t="shared" si="19"/>
        <v>38500</v>
      </c>
      <c r="K174" s="128">
        <f t="shared" si="20"/>
        <v>1776060</v>
      </c>
      <c r="N174"/>
      <c r="O174"/>
      <c r="P174"/>
    </row>
    <row r="175" spans="1:16" s="1" customFormat="1" x14ac:dyDescent="0.25">
      <c r="A175" s="74">
        <v>174</v>
      </c>
      <c r="B175" s="69">
        <v>2203</v>
      </c>
      <c r="C175" s="69">
        <v>22</v>
      </c>
      <c r="D175" s="69" t="s">
        <v>18</v>
      </c>
      <c r="E175" s="60">
        <v>659</v>
      </c>
      <c r="F175" s="60">
        <f t="shared" si="16"/>
        <v>724.90000000000009</v>
      </c>
      <c r="G175" s="50">
        <f t="shared" si="21"/>
        <v>28200</v>
      </c>
      <c r="H175" s="126">
        <f t="shared" si="17"/>
        <v>18583800</v>
      </c>
      <c r="I175" s="126">
        <f t="shared" si="18"/>
        <v>19698828</v>
      </c>
      <c r="J175" s="127">
        <f t="shared" si="19"/>
        <v>41000</v>
      </c>
      <c r="K175" s="128">
        <f t="shared" si="20"/>
        <v>1884740.0000000002</v>
      </c>
      <c r="N175"/>
      <c r="O175"/>
      <c r="P175"/>
    </row>
    <row r="176" spans="1:16" s="1" customFormat="1" x14ac:dyDescent="0.25">
      <c r="A176" s="74">
        <v>175</v>
      </c>
      <c r="B176" s="69">
        <v>2204</v>
      </c>
      <c r="C176" s="69">
        <v>22</v>
      </c>
      <c r="D176" s="69" t="s">
        <v>14</v>
      </c>
      <c r="E176" s="60">
        <v>879</v>
      </c>
      <c r="F176" s="60">
        <f t="shared" si="16"/>
        <v>966.90000000000009</v>
      </c>
      <c r="G176" s="50">
        <f t="shared" si="21"/>
        <v>28200</v>
      </c>
      <c r="H176" s="126">
        <f t="shared" si="17"/>
        <v>24787800</v>
      </c>
      <c r="I176" s="126">
        <f t="shared" si="18"/>
        <v>26275068</v>
      </c>
      <c r="J176" s="127">
        <f t="shared" si="19"/>
        <v>54500</v>
      </c>
      <c r="K176" s="128">
        <f t="shared" si="20"/>
        <v>2513940.0000000005</v>
      </c>
      <c r="N176"/>
      <c r="O176"/>
      <c r="P176"/>
    </row>
    <row r="177" spans="1:16" s="1" customFormat="1" x14ac:dyDescent="0.25">
      <c r="A177" s="74">
        <v>176</v>
      </c>
      <c r="B177" s="69">
        <v>2205</v>
      </c>
      <c r="C177" s="69">
        <v>22</v>
      </c>
      <c r="D177" s="69" t="s">
        <v>14</v>
      </c>
      <c r="E177" s="60">
        <v>801</v>
      </c>
      <c r="F177" s="60">
        <f t="shared" si="16"/>
        <v>881.1</v>
      </c>
      <c r="G177" s="50">
        <f t="shared" si="21"/>
        <v>28200</v>
      </c>
      <c r="H177" s="126">
        <f t="shared" si="17"/>
        <v>22588200</v>
      </c>
      <c r="I177" s="126">
        <f t="shared" si="18"/>
        <v>23943492</v>
      </c>
      <c r="J177" s="127">
        <f t="shared" si="19"/>
        <v>50000</v>
      </c>
      <c r="K177" s="128">
        <f t="shared" si="20"/>
        <v>2290860</v>
      </c>
      <c r="N177"/>
      <c r="O177"/>
      <c r="P177"/>
    </row>
    <row r="178" spans="1:16" s="1" customFormat="1" x14ac:dyDescent="0.25">
      <c r="A178" s="74">
        <v>177</v>
      </c>
      <c r="B178" s="69">
        <v>2206</v>
      </c>
      <c r="C178" s="69">
        <v>22</v>
      </c>
      <c r="D178" s="69" t="s">
        <v>24</v>
      </c>
      <c r="E178" s="60">
        <v>395</v>
      </c>
      <c r="F178" s="60">
        <f t="shared" si="16"/>
        <v>434.50000000000006</v>
      </c>
      <c r="G178" s="50">
        <f t="shared" si="21"/>
        <v>28200</v>
      </c>
      <c r="H178" s="126">
        <f t="shared" si="17"/>
        <v>11139000</v>
      </c>
      <c r="I178" s="126">
        <f t="shared" si="18"/>
        <v>11807340</v>
      </c>
      <c r="J178" s="127">
        <f t="shared" si="19"/>
        <v>24500</v>
      </c>
      <c r="K178" s="128">
        <f t="shared" si="20"/>
        <v>1129700.0000000002</v>
      </c>
      <c r="N178"/>
      <c r="O178"/>
      <c r="P178"/>
    </row>
    <row r="179" spans="1:16" s="1" customFormat="1" x14ac:dyDescent="0.25">
      <c r="A179" s="74">
        <v>178</v>
      </c>
      <c r="B179" s="69">
        <v>2207</v>
      </c>
      <c r="C179" s="69">
        <v>22</v>
      </c>
      <c r="D179" s="69" t="s">
        <v>18</v>
      </c>
      <c r="E179" s="60">
        <v>616</v>
      </c>
      <c r="F179" s="60">
        <f t="shared" si="16"/>
        <v>677.6</v>
      </c>
      <c r="G179" s="50">
        <f t="shared" si="21"/>
        <v>28200</v>
      </c>
      <c r="H179" s="126">
        <f t="shared" si="17"/>
        <v>17371200</v>
      </c>
      <c r="I179" s="126">
        <f t="shared" si="18"/>
        <v>18413472</v>
      </c>
      <c r="J179" s="127">
        <f t="shared" si="19"/>
        <v>38500</v>
      </c>
      <c r="K179" s="128">
        <f t="shared" si="20"/>
        <v>1761760</v>
      </c>
      <c r="N179"/>
      <c r="O179"/>
      <c r="P179"/>
    </row>
    <row r="180" spans="1:16" s="1" customFormat="1" x14ac:dyDescent="0.25">
      <c r="A180" s="74">
        <v>179</v>
      </c>
      <c r="B180" s="69">
        <v>2208</v>
      </c>
      <c r="C180" s="69">
        <v>22</v>
      </c>
      <c r="D180" s="69" t="s">
        <v>18</v>
      </c>
      <c r="E180" s="60">
        <v>617</v>
      </c>
      <c r="F180" s="60">
        <f t="shared" si="16"/>
        <v>678.7</v>
      </c>
      <c r="G180" s="50">
        <f t="shared" si="21"/>
        <v>28200</v>
      </c>
      <c r="H180" s="126">
        <f t="shared" si="17"/>
        <v>17399400</v>
      </c>
      <c r="I180" s="126">
        <f t="shared" si="18"/>
        <v>18443364</v>
      </c>
      <c r="J180" s="127">
        <f t="shared" si="19"/>
        <v>38500</v>
      </c>
      <c r="K180" s="128">
        <f t="shared" si="20"/>
        <v>1764620.0000000002</v>
      </c>
      <c r="N180"/>
      <c r="O180"/>
      <c r="P180"/>
    </row>
    <row r="181" spans="1:16" s="1" customFormat="1" x14ac:dyDescent="0.25">
      <c r="A181" s="74">
        <v>180</v>
      </c>
      <c r="B181" s="69">
        <v>2209</v>
      </c>
      <c r="C181" s="69">
        <v>22</v>
      </c>
      <c r="D181" s="69" t="s">
        <v>18</v>
      </c>
      <c r="E181" s="60">
        <v>621</v>
      </c>
      <c r="F181" s="60">
        <f t="shared" si="16"/>
        <v>683.1</v>
      </c>
      <c r="G181" s="50">
        <f t="shared" si="21"/>
        <v>28200</v>
      </c>
      <c r="H181" s="126">
        <f t="shared" si="17"/>
        <v>17512200</v>
      </c>
      <c r="I181" s="126">
        <f t="shared" si="18"/>
        <v>18562932</v>
      </c>
      <c r="J181" s="127">
        <f t="shared" si="19"/>
        <v>38500</v>
      </c>
      <c r="K181" s="128">
        <f t="shared" si="20"/>
        <v>1776060</v>
      </c>
      <c r="N181"/>
      <c r="O181"/>
      <c r="P181"/>
    </row>
    <row r="182" spans="1:16" s="1" customFormat="1" x14ac:dyDescent="0.25">
      <c r="A182" s="74">
        <v>181</v>
      </c>
      <c r="B182" s="69">
        <v>2301</v>
      </c>
      <c r="C182" s="69">
        <v>23</v>
      </c>
      <c r="D182" s="69" t="s">
        <v>18</v>
      </c>
      <c r="E182" s="60">
        <v>659</v>
      </c>
      <c r="F182" s="60">
        <f t="shared" si="16"/>
        <v>724.90000000000009</v>
      </c>
      <c r="G182" s="50">
        <f t="shared" si="21"/>
        <v>28200</v>
      </c>
      <c r="H182" s="126">
        <f t="shared" si="17"/>
        <v>18583800</v>
      </c>
      <c r="I182" s="126">
        <f t="shared" si="18"/>
        <v>19698828</v>
      </c>
      <c r="J182" s="127">
        <f t="shared" si="19"/>
        <v>41000</v>
      </c>
      <c r="K182" s="128">
        <f t="shared" si="20"/>
        <v>1884740.0000000002</v>
      </c>
      <c r="N182"/>
      <c r="O182"/>
      <c r="P182"/>
    </row>
    <row r="183" spans="1:16" s="1" customFormat="1" x14ac:dyDescent="0.25">
      <c r="A183" s="74">
        <v>182</v>
      </c>
      <c r="B183" s="69">
        <v>2302</v>
      </c>
      <c r="C183" s="69">
        <v>23</v>
      </c>
      <c r="D183" s="69" t="s">
        <v>18</v>
      </c>
      <c r="E183" s="60">
        <v>661</v>
      </c>
      <c r="F183" s="60">
        <f t="shared" si="16"/>
        <v>727.1</v>
      </c>
      <c r="G183" s="50">
        <f t="shared" si="21"/>
        <v>28200</v>
      </c>
      <c r="H183" s="126">
        <f t="shared" si="17"/>
        <v>18640200</v>
      </c>
      <c r="I183" s="126">
        <f t="shared" si="18"/>
        <v>19758612</v>
      </c>
      <c r="J183" s="127">
        <f t="shared" si="19"/>
        <v>41000</v>
      </c>
      <c r="K183" s="128">
        <f t="shared" si="20"/>
        <v>1890460</v>
      </c>
      <c r="N183"/>
      <c r="O183"/>
      <c r="P183"/>
    </row>
    <row r="184" spans="1:16" s="1" customFormat="1" x14ac:dyDescent="0.25">
      <c r="A184" s="74">
        <v>183</v>
      </c>
      <c r="B184" s="69">
        <v>2303</v>
      </c>
      <c r="C184" s="69">
        <v>23</v>
      </c>
      <c r="D184" s="69" t="s">
        <v>18</v>
      </c>
      <c r="E184" s="60">
        <v>659</v>
      </c>
      <c r="F184" s="60">
        <f t="shared" si="16"/>
        <v>724.90000000000009</v>
      </c>
      <c r="G184" s="50">
        <f t="shared" si="21"/>
        <v>28200</v>
      </c>
      <c r="H184" s="126">
        <f t="shared" si="17"/>
        <v>18583800</v>
      </c>
      <c r="I184" s="126">
        <f t="shared" si="18"/>
        <v>19698828</v>
      </c>
      <c r="J184" s="127">
        <f t="shared" si="19"/>
        <v>41000</v>
      </c>
      <c r="K184" s="128">
        <f t="shared" si="20"/>
        <v>1884740.0000000002</v>
      </c>
      <c r="N184"/>
      <c r="O184"/>
      <c r="P184"/>
    </row>
    <row r="185" spans="1:16" s="1" customFormat="1" x14ac:dyDescent="0.25">
      <c r="A185" s="74">
        <v>184</v>
      </c>
      <c r="B185" s="69">
        <v>2304</v>
      </c>
      <c r="C185" s="69">
        <v>23</v>
      </c>
      <c r="D185" s="69" t="s">
        <v>14</v>
      </c>
      <c r="E185" s="60">
        <v>879</v>
      </c>
      <c r="F185" s="60">
        <f t="shared" si="16"/>
        <v>966.90000000000009</v>
      </c>
      <c r="G185" s="50">
        <f t="shared" si="21"/>
        <v>28200</v>
      </c>
      <c r="H185" s="126">
        <f t="shared" si="17"/>
        <v>24787800</v>
      </c>
      <c r="I185" s="126">
        <f t="shared" si="18"/>
        <v>26275068</v>
      </c>
      <c r="J185" s="127">
        <f t="shared" si="19"/>
        <v>54500</v>
      </c>
      <c r="K185" s="128">
        <f t="shared" si="20"/>
        <v>2513940.0000000005</v>
      </c>
      <c r="N185"/>
      <c r="O185"/>
      <c r="P185"/>
    </row>
    <row r="186" spans="1:16" s="1" customFormat="1" x14ac:dyDescent="0.25">
      <c r="A186" s="74">
        <v>185</v>
      </c>
      <c r="B186" s="69">
        <v>2305</v>
      </c>
      <c r="C186" s="69">
        <v>23</v>
      </c>
      <c r="D186" s="69" t="s">
        <v>14</v>
      </c>
      <c r="E186" s="60">
        <v>801</v>
      </c>
      <c r="F186" s="60">
        <f t="shared" si="16"/>
        <v>881.1</v>
      </c>
      <c r="G186" s="50">
        <f t="shared" si="21"/>
        <v>28200</v>
      </c>
      <c r="H186" s="126">
        <f t="shared" si="17"/>
        <v>22588200</v>
      </c>
      <c r="I186" s="126">
        <f t="shared" si="18"/>
        <v>23943492</v>
      </c>
      <c r="J186" s="127">
        <f t="shared" si="19"/>
        <v>50000</v>
      </c>
      <c r="K186" s="128">
        <f t="shared" si="20"/>
        <v>2290860</v>
      </c>
      <c r="N186"/>
      <c r="O186"/>
      <c r="P186"/>
    </row>
    <row r="187" spans="1:16" s="1" customFormat="1" x14ac:dyDescent="0.25">
      <c r="A187" s="74">
        <v>186</v>
      </c>
      <c r="B187" s="69">
        <v>2306</v>
      </c>
      <c r="C187" s="69">
        <v>23</v>
      </c>
      <c r="D187" s="69" t="s">
        <v>24</v>
      </c>
      <c r="E187" s="60">
        <v>395</v>
      </c>
      <c r="F187" s="60">
        <f t="shared" si="16"/>
        <v>434.50000000000006</v>
      </c>
      <c r="G187" s="50">
        <f t="shared" si="21"/>
        <v>28200</v>
      </c>
      <c r="H187" s="126">
        <f t="shared" si="17"/>
        <v>11139000</v>
      </c>
      <c r="I187" s="126">
        <f t="shared" si="18"/>
        <v>11807340</v>
      </c>
      <c r="J187" s="127">
        <f t="shared" si="19"/>
        <v>24500</v>
      </c>
      <c r="K187" s="128">
        <f t="shared" si="20"/>
        <v>1129700.0000000002</v>
      </c>
      <c r="N187"/>
      <c r="O187"/>
      <c r="P187"/>
    </row>
    <row r="188" spans="1:16" s="1" customFormat="1" x14ac:dyDescent="0.25">
      <c r="A188" s="74">
        <v>187</v>
      </c>
      <c r="B188" s="69">
        <v>2307</v>
      </c>
      <c r="C188" s="69">
        <v>23</v>
      </c>
      <c r="D188" s="69" t="s">
        <v>18</v>
      </c>
      <c r="E188" s="60">
        <v>616</v>
      </c>
      <c r="F188" s="60">
        <f t="shared" si="16"/>
        <v>677.6</v>
      </c>
      <c r="G188" s="50">
        <f t="shared" si="21"/>
        <v>28200</v>
      </c>
      <c r="H188" s="126">
        <f t="shared" si="17"/>
        <v>17371200</v>
      </c>
      <c r="I188" s="126">
        <f t="shared" si="18"/>
        <v>18413472</v>
      </c>
      <c r="J188" s="127">
        <f t="shared" si="19"/>
        <v>38500</v>
      </c>
      <c r="K188" s="128">
        <f t="shared" si="20"/>
        <v>1761760</v>
      </c>
      <c r="N188"/>
      <c r="O188"/>
      <c r="P188"/>
    </row>
    <row r="189" spans="1:16" s="1" customFormat="1" x14ac:dyDescent="0.25">
      <c r="A189" s="74">
        <v>188</v>
      </c>
      <c r="B189" s="69">
        <v>2308</v>
      </c>
      <c r="C189" s="69">
        <v>23</v>
      </c>
      <c r="D189" s="69" t="s">
        <v>18</v>
      </c>
      <c r="E189" s="60">
        <v>617</v>
      </c>
      <c r="F189" s="60">
        <f t="shared" si="16"/>
        <v>678.7</v>
      </c>
      <c r="G189" s="50">
        <f t="shared" si="21"/>
        <v>28200</v>
      </c>
      <c r="H189" s="126">
        <f t="shared" si="17"/>
        <v>17399400</v>
      </c>
      <c r="I189" s="126">
        <f t="shared" si="18"/>
        <v>18443364</v>
      </c>
      <c r="J189" s="127">
        <f t="shared" si="19"/>
        <v>38500</v>
      </c>
      <c r="K189" s="128">
        <f t="shared" si="20"/>
        <v>1764620.0000000002</v>
      </c>
      <c r="N189"/>
      <c r="O189"/>
      <c r="P189"/>
    </row>
    <row r="190" spans="1:16" s="1" customFormat="1" x14ac:dyDescent="0.25">
      <c r="A190" s="74">
        <v>189</v>
      </c>
      <c r="B190" s="69">
        <v>2309</v>
      </c>
      <c r="C190" s="69">
        <v>23</v>
      </c>
      <c r="D190" s="69" t="s">
        <v>18</v>
      </c>
      <c r="E190" s="60">
        <v>621</v>
      </c>
      <c r="F190" s="60">
        <f t="shared" si="16"/>
        <v>683.1</v>
      </c>
      <c r="G190" s="50">
        <f t="shared" si="21"/>
        <v>28200</v>
      </c>
      <c r="H190" s="126">
        <f t="shared" si="17"/>
        <v>17512200</v>
      </c>
      <c r="I190" s="126">
        <f t="shared" si="18"/>
        <v>18562932</v>
      </c>
      <c r="J190" s="127">
        <f t="shared" si="19"/>
        <v>38500</v>
      </c>
      <c r="K190" s="128">
        <f t="shared" si="20"/>
        <v>1776060</v>
      </c>
      <c r="N190"/>
      <c r="O190"/>
      <c r="P190"/>
    </row>
    <row r="191" spans="1:16" s="1" customFormat="1" x14ac:dyDescent="0.25">
      <c r="A191" s="74">
        <v>190</v>
      </c>
      <c r="B191" s="69">
        <v>2401</v>
      </c>
      <c r="C191" s="69">
        <v>24</v>
      </c>
      <c r="D191" s="69" t="s">
        <v>18</v>
      </c>
      <c r="E191" s="60">
        <v>659</v>
      </c>
      <c r="F191" s="60">
        <f t="shared" si="16"/>
        <v>724.90000000000009</v>
      </c>
      <c r="G191" s="50">
        <f t="shared" si="21"/>
        <v>28200</v>
      </c>
      <c r="H191" s="126">
        <f t="shared" si="17"/>
        <v>18583800</v>
      </c>
      <c r="I191" s="126">
        <f t="shared" si="18"/>
        <v>19698828</v>
      </c>
      <c r="J191" s="127">
        <f t="shared" si="19"/>
        <v>41000</v>
      </c>
      <c r="K191" s="128">
        <f t="shared" si="20"/>
        <v>1884740.0000000002</v>
      </c>
      <c r="N191"/>
      <c r="O191"/>
      <c r="P191"/>
    </row>
    <row r="192" spans="1:16" s="1" customFormat="1" x14ac:dyDescent="0.25">
      <c r="A192" s="74">
        <v>191</v>
      </c>
      <c r="B192" s="69">
        <v>2402</v>
      </c>
      <c r="C192" s="69">
        <v>24</v>
      </c>
      <c r="D192" s="69" t="s">
        <v>18</v>
      </c>
      <c r="E192" s="60">
        <v>661</v>
      </c>
      <c r="F192" s="60">
        <f t="shared" si="16"/>
        <v>727.1</v>
      </c>
      <c r="G192" s="50">
        <f t="shared" si="21"/>
        <v>28200</v>
      </c>
      <c r="H192" s="126">
        <f t="shared" si="17"/>
        <v>18640200</v>
      </c>
      <c r="I192" s="126">
        <f t="shared" si="18"/>
        <v>19758612</v>
      </c>
      <c r="J192" s="127">
        <f t="shared" si="19"/>
        <v>41000</v>
      </c>
      <c r="K192" s="128">
        <f t="shared" si="20"/>
        <v>1890460</v>
      </c>
      <c r="N192"/>
      <c r="O192"/>
      <c r="P192"/>
    </row>
    <row r="193" spans="1:16" s="1" customFormat="1" x14ac:dyDescent="0.25">
      <c r="A193" s="74">
        <v>192</v>
      </c>
      <c r="B193" s="69">
        <v>2403</v>
      </c>
      <c r="C193" s="69">
        <v>24</v>
      </c>
      <c r="D193" s="69" t="s">
        <v>18</v>
      </c>
      <c r="E193" s="60">
        <v>659</v>
      </c>
      <c r="F193" s="60">
        <f t="shared" si="16"/>
        <v>724.90000000000009</v>
      </c>
      <c r="G193" s="50">
        <f t="shared" si="21"/>
        <v>28200</v>
      </c>
      <c r="H193" s="126">
        <f t="shared" si="17"/>
        <v>18583800</v>
      </c>
      <c r="I193" s="126">
        <f t="shared" si="18"/>
        <v>19698828</v>
      </c>
      <c r="J193" s="127">
        <f t="shared" si="19"/>
        <v>41000</v>
      </c>
      <c r="K193" s="128">
        <f t="shared" si="20"/>
        <v>1884740.0000000002</v>
      </c>
      <c r="N193"/>
      <c r="O193"/>
      <c r="P193"/>
    </row>
    <row r="194" spans="1:16" s="1" customFormat="1" x14ac:dyDescent="0.25">
      <c r="A194" s="74">
        <v>193</v>
      </c>
      <c r="B194" s="69">
        <v>2404</v>
      </c>
      <c r="C194" s="69">
        <v>24</v>
      </c>
      <c r="D194" s="69" t="s">
        <v>14</v>
      </c>
      <c r="E194" s="60">
        <v>879</v>
      </c>
      <c r="F194" s="60">
        <f t="shared" si="16"/>
        <v>966.90000000000009</v>
      </c>
      <c r="G194" s="50">
        <f t="shared" si="21"/>
        <v>28200</v>
      </c>
      <c r="H194" s="126">
        <f t="shared" si="17"/>
        <v>24787800</v>
      </c>
      <c r="I194" s="126">
        <f t="shared" si="18"/>
        <v>26275068</v>
      </c>
      <c r="J194" s="127">
        <f t="shared" si="19"/>
        <v>54500</v>
      </c>
      <c r="K194" s="128">
        <f t="shared" si="20"/>
        <v>2513940.0000000005</v>
      </c>
      <c r="N194"/>
      <c r="O194"/>
      <c r="P194"/>
    </row>
    <row r="195" spans="1:16" s="1" customFormat="1" x14ac:dyDescent="0.25">
      <c r="A195" s="74">
        <v>194</v>
      </c>
      <c r="B195" s="69">
        <v>2405</v>
      </c>
      <c r="C195" s="69">
        <v>24</v>
      </c>
      <c r="D195" s="69" t="s">
        <v>14</v>
      </c>
      <c r="E195" s="60">
        <v>801</v>
      </c>
      <c r="F195" s="60">
        <f t="shared" ref="F195:F258" si="22">E195*1.1</f>
        <v>881.1</v>
      </c>
      <c r="G195" s="50">
        <f t="shared" si="21"/>
        <v>28200</v>
      </c>
      <c r="H195" s="126">
        <f t="shared" ref="H195:H258" si="23">E195*G195</f>
        <v>22588200</v>
      </c>
      <c r="I195" s="126">
        <f t="shared" ref="I195:I258" si="24">ROUND(H195*1.06,0)</f>
        <v>23943492</v>
      </c>
      <c r="J195" s="127">
        <f t="shared" ref="J195:J258" si="25">MROUND((I195*0.025/12),500)</f>
        <v>50000</v>
      </c>
      <c r="K195" s="128">
        <f t="shared" ref="K195:K258" si="26">F195*2600</f>
        <v>2290860</v>
      </c>
      <c r="N195"/>
      <c r="O195"/>
      <c r="P195"/>
    </row>
    <row r="196" spans="1:16" s="1" customFormat="1" x14ac:dyDescent="0.25">
      <c r="A196" s="74">
        <v>195</v>
      </c>
      <c r="B196" s="69">
        <v>2406</v>
      </c>
      <c r="C196" s="69">
        <v>24</v>
      </c>
      <c r="D196" s="69" t="s">
        <v>24</v>
      </c>
      <c r="E196" s="60">
        <v>395</v>
      </c>
      <c r="F196" s="60">
        <f t="shared" si="22"/>
        <v>434.50000000000006</v>
      </c>
      <c r="G196" s="50">
        <f t="shared" si="21"/>
        <v>28200</v>
      </c>
      <c r="H196" s="126">
        <f t="shared" si="23"/>
        <v>11139000</v>
      </c>
      <c r="I196" s="126">
        <f t="shared" si="24"/>
        <v>11807340</v>
      </c>
      <c r="J196" s="127">
        <f t="shared" si="25"/>
        <v>24500</v>
      </c>
      <c r="K196" s="128">
        <f t="shared" si="26"/>
        <v>1129700.0000000002</v>
      </c>
      <c r="N196"/>
      <c r="O196"/>
      <c r="P196"/>
    </row>
    <row r="197" spans="1:16" s="1" customFormat="1" x14ac:dyDescent="0.25">
      <c r="A197" s="74">
        <v>196</v>
      </c>
      <c r="B197" s="69">
        <v>2407</v>
      </c>
      <c r="C197" s="69">
        <v>24</v>
      </c>
      <c r="D197" s="69" t="s">
        <v>18</v>
      </c>
      <c r="E197" s="60">
        <v>616</v>
      </c>
      <c r="F197" s="60">
        <f t="shared" si="22"/>
        <v>677.6</v>
      </c>
      <c r="G197" s="50">
        <f t="shared" si="21"/>
        <v>28200</v>
      </c>
      <c r="H197" s="126">
        <f t="shared" si="23"/>
        <v>17371200</v>
      </c>
      <c r="I197" s="126">
        <f t="shared" si="24"/>
        <v>18413472</v>
      </c>
      <c r="J197" s="127">
        <f t="shared" si="25"/>
        <v>38500</v>
      </c>
      <c r="K197" s="128">
        <f t="shared" si="26"/>
        <v>1761760</v>
      </c>
      <c r="N197"/>
      <c r="O197"/>
      <c r="P197"/>
    </row>
    <row r="198" spans="1:16" s="1" customFormat="1" x14ac:dyDescent="0.25">
      <c r="A198" s="74">
        <v>197</v>
      </c>
      <c r="B198" s="69">
        <v>2408</v>
      </c>
      <c r="C198" s="69">
        <v>24</v>
      </c>
      <c r="D198" s="69" t="s">
        <v>18</v>
      </c>
      <c r="E198" s="60">
        <v>617</v>
      </c>
      <c r="F198" s="60">
        <f t="shared" si="22"/>
        <v>678.7</v>
      </c>
      <c r="G198" s="50">
        <f t="shared" si="21"/>
        <v>28200</v>
      </c>
      <c r="H198" s="126">
        <f t="shared" si="23"/>
        <v>17399400</v>
      </c>
      <c r="I198" s="126">
        <f t="shared" si="24"/>
        <v>18443364</v>
      </c>
      <c r="J198" s="127">
        <f t="shared" si="25"/>
        <v>38500</v>
      </c>
      <c r="K198" s="128">
        <f t="shared" si="26"/>
        <v>1764620.0000000002</v>
      </c>
      <c r="N198"/>
      <c r="O198"/>
      <c r="P198"/>
    </row>
    <row r="199" spans="1:16" s="1" customFormat="1" x14ac:dyDescent="0.25">
      <c r="A199" s="74">
        <v>198</v>
      </c>
      <c r="B199" s="69">
        <v>2409</v>
      </c>
      <c r="C199" s="69">
        <v>24</v>
      </c>
      <c r="D199" s="69" t="s">
        <v>18</v>
      </c>
      <c r="E199" s="60">
        <v>621</v>
      </c>
      <c r="F199" s="60">
        <f t="shared" si="22"/>
        <v>683.1</v>
      </c>
      <c r="G199" s="50">
        <f t="shared" si="21"/>
        <v>28200</v>
      </c>
      <c r="H199" s="126">
        <f t="shared" si="23"/>
        <v>17512200</v>
      </c>
      <c r="I199" s="126">
        <f t="shared" si="24"/>
        <v>18562932</v>
      </c>
      <c r="J199" s="127">
        <f t="shared" si="25"/>
        <v>38500</v>
      </c>
      <c r="K199" s="128">
        <f t="shared" si="26"/>
        <v>1776060</v>
      </c>
      <c r="N199"/>
      <c r="O199"/>
      <c r="P199"/>
    </row>
    <row r="200" spans="1:16" s="1" customFormat="1" x14ac:dyDescent="0.25">
      <c r="A200" s="74">
        <v>199</v>
      </c>
      <c r="B200" s="69">
        <v>2501</v>
      </c>
      <c r="C200" s="69">
        <v>25</v>
      </c>
      <c r="D200" s="69" t="s">
        <v>18</v>
      </c>
      <c r="E200" s="60">
        <v>659</v>
      </c>
      <c r="F200" s="60">
        <f t="shared" si="22"/>
        <v>724.90000000000009</v>
      </c>
      <c r="G200" s="50">
        <f t="shared" si="21"/>
        <v>28200</v>
      </c>
      <c r="H200" s="126">
        <f t="shared" si="23"/>
        <v>18583800</v>
      </c>
      <c r="I200" s="126">
        <f t="shared" si="24"/>
        <v>19698828</v>
      </c>
      <c r="J200" s="127">
        <f t="shared" si="25"/>
        <v>41000</v>
      </c>
      <c r="K200" s="128">
        <f t="shared" si="26"/>
        <v>1884740.0000000002</v>
      </c>
      <c r="N200"/>
      <c r="O200"/>
      <c r="P200"/>
    </row>
    <row r="201" spans="1:16" s="1" customFormat="1" x14ac:dyDescent="0.25">
      <c r="A201" s="74">
        <v>200</v>
      </c>
      <c r="B201" s="69">
        <v>2502</v>
      </c>
      <c r="C201" s="69">
        <v>25</v>
      </c>
      <c r="D201" s="69" t="s">
        <v>18</v>
      </c>
      <c r="E201" s="60">
        <v>661</v>
      </c>
      <c r="F201" s="60">
        <f t="shared" si="22"/>
        <v>727.1</v>
      </c>
      <c r="G201" s="50">
        <f t="shared" si="21"/>
        <v>28200</v>
      </c>
      <c r="H201" s="126">
        <f t="shared" si="23"/>
        <v>18640200</v>
      </c>
      <c r="I201" s="126">
        <f t="shared" si="24"/>
        <v>19758612</v>
      </c>
      <c r="J201" s="127">
        <f t="shared" si="25"/>
        <v>41000</v>
      </c>
      <c r="K201" s="128">
        <f t="shared" si="26"/>
        <v>1890460</v>
      </c>
      <c r="N201"/>
      <c r="O201"/>
      <c r="P201"/>
    </row>
    <row r="202" spans="1:16" s="1" customFormat="1" x14ac:dyDescent="0.25">
      <c r="A202" s="74">
        <v>201</v>
      </c>
      <c r="B202" s="69">
        <v>2503</v>
      </c>
      <c r="C202" s="69">
        <v>25</v>
      </c>
      <c r="D202" s="69" t="s">
        <v>18</v>
      </c>
      <c r="E202" s="60">
        <v>659</v>
      </c>
      <c r="F202" s="60">
        <f t="shared" si="22"/>
        <v>724.90000000000009</v>
      </c>
      <c r="G202" s="50">
        <f t="shared" si="21"/>
        <v>28200</v>
      </c>
      <c r="H202" s="126">
        <f t="shared" si="23"/>
        <v>18583800</v>
      </c>
      <c r="I202" s="126">
        <f t="shared" si="24"/>
        <v>19698828</v>
      </c>
      <c r="J202" s="127">
        <f t="shared" si="25"/>
        <v>41000</v>
      </c>
      <c r="K202" s="128">
        <f t="shared" si="26"/>
        <v>1884740.0000000002</v>
      </c>
      <c r="N202"/>
      <c r="O202"/>
      <c r="P202"/>
    </row>
    <row r="203" spans="1:16" s="1" customFormat="1" x14ac:dyDescent="0.25">
      <c r="A203" s="74">
        <v>202</v>
      </c>
      <c r="B203" s="69">
        <v>2504</v>
      </c>
      <c r="C203" s="69">
        <v>25</v>
      </c>
      <c r="D203" s="69" t="s">
        <v>14</v>
      </c>
      <c r="E203" s="60">
        <v>879</v>
      </c>
      <c r="F203" s="60">
        <f t="shared" si="22"/>
        <v>966.90000000000009</v>
      </c>
      <c r="G203" s="50">
        <f t="shared" si="21"/>
        <v>28200</v>
      </c>
      <c r="H203" s="126">
        <f t="shared" si="23"/>
        <v>24787800</v>
      </c>
      <c r="I203" s="126">
        <f t="shared" si="24"/>
        <v>26275068</v>
      </c>
      <c r="J203" s="127">
        <f t="shared" si="25"/>
        <v>54500</v>
      </c>
      <c r="K203" s="128">
        <f t="shared" si="26"/>
        <v>2513940.0000000005</v>
      </c>
      <c r="N203"/>
      <c r="O203"/>
      <c r="P203"/>
    </row>
    <row r="204" spans="1:16" s="1" customFormat="1" x14ac:dyDescent="0.25">
      <c r="A204" s="74">
        <v>203</v>
      </c>
      <c r="B204" s="69">
        <v>2505</v>
      </c>
      <c r="C204" s="69">
        <v>25</v>
      </c>
      <c r="D204" s="69" t="s">
        <v>14</v>
      </c>
      <c r="E204" s="60">
        <v>801</v>
      </c>
      <c r="F204" s="60">
        <f t="shared" si="22"/>
        <v>881.1</v>
      </c>
      <c r="G204" s="50">
        <f t="shared" si="21"/>
        <v>28200</v>
      </c>
      <c r="H204" s="126">
        <f t="shared" si="23"/>
        <v>22588200</v>
      </c>
      <c r="I204" s="126">
        <f t="shared" si="24"/>
        <v>23943492</v>
      </c>
      <c r="J204" s="127">
        <f t="shared" si="25"/>
        <v>50000</v>
      </c>
      <c r="K204" s="128">
        <f t="shared" si="26"/>
        <v>2290860</v>
      </c>
      <c r="N204"/>
      <c r="O204"/>
      <c r="P204"/>
    </row>
    <row r="205" spans="1:16" s="1" customFormat="1" x14ac:dyDescent="0.25">
      <c r="A205" s="74">
        <v>204</v>
      </c>
      <c r="B205" s="69">
        <v>2506</v>
      </c>
      <c r="C205" s="69">
        <v>25</v>
      </c>
      <c r="D205" s="69" t="s">
        <v>24</v>
      </c>
      <c r="E205" s="60">
        <v>395</v>
      </c>
      <c r="F205" s="60">
        <f t="shared" si="22"/>
        <v>434.50000000000006</v>
      </c>
      <c r="G205" s="50">
        <f t="shared" si="21"/>
        <v>28200</v>
      </c>
      <c r="H205" s="126">
        <f t="shared" si="23"/>
        <v>11139000</v>
      </c>
      <c r="I205" s="126">
        <f t="shared" si="24"/>
        <v>11807340</v>
      </c>
      <c r="J205" s="127">
        <f t="shared" si="25"/>
        <v>24500</v>
      </c>
      <c r="K205" s="128">
        <f t="shared" si="26"/>
        <v>1129700.0000000002</v>
      </c>
      <c r="N205"/>
      <c r="O205"/>
      <c r="P205"/>
    </row>
    <row r="206" spans="1:16" s="1" customFormat="1" x14ac:dyDescent="0.25">
      <c r="A206" s="74">
        <v>205</v>
      </c>
      <c r="B206" s="69">
        <v>2507</v>
      </c>
      <c r="C206" s="69">
        <v>25</v>
      </c>
      <c r="D206" s="69" t="s">
        <v>18</v>
      </c>
      <c r="E206" s="60">
        <v>616</v>
      </c>
      <c r="F206" s="60">
        <f t="shared" si="22"/>
        <v>677.6</v>
      </c>
      <c r="G206" s="50">
        <f t="shared" si="21"/>
        <v>28200</v>
      </c>
      <c r="H206" s="126">
        <f t="shared" si="23"/>
        <v>17371200</v>
      </c>
      <c r="I206" s="126">
        <f t="shared" si="24"/>
        <v>18413472</v>
      </c>
      <c r="J206" s="127">
        <f t="shared" si="25"/>
        <v>38500</v>
      </c>
      <c r="K206" s="128">
        <f t="shared" si="26"/>
        <v>1761760</v>
      </c>
      <c r="N206"/>
      <c r="O206"/>
      <c r="P206"/>
    </row>
    <row r="207" spans="1:16" s="1" customFormat="1" x14ac:dyDescent="0.25">
      <c r="A207" s="74">
        <v>206</v>
      </c>
      <c r="B207" s="69">
        <v>2508</v>
      </c>
      <c r="C207" s="69">
        <v>25</v>
      </c>
      <c r="D207" s="69" t="s">
        <v>18</v>
      </c>
      <c r="E207" s="60">
        <v>617</v>
      </c>
      <c r="F207" s="60">
        <f t="shared" si="22"/>
        <v>678.7</v>
      </c>
      <c r="G207" s="50">
        <f t="shared" si="21"/>
        <v>28200</v>
      </c>
      <c r="H207" s="126">
        <f t="shared" si="23"/>
        <v>17399400</v>
      </c>
      <c r="I207" s="126">
        <f t="shared" si="24"/>
        <v>18443364</v>
      </c>
      <c r="J207" s="127">
        <f t="shared" si="25"/>
        <v>38500</v>
      </c>
      <c r="K207" s="128">
        <f t="shared" si="26"/>
        <v>1764620.0000000002</v>
      </c>
      <c r="N207"/>
      <c r="O207"/>
      <c r="P207"/>
    </row>
    <row r="208" spans="1:16" s="1" customFormat="1" x14ac:dyDescent="0.25">
      <c r="A208" s="74">
        <v>207</v>
      </c>
      <c r="B208" s="69">
        <v>2509</v>
      </c>
      <c r="C208" s="69">
        <v>25</v>
      </c>
      <c r="D208" s="69" t="s">
        <v>18</v>
      </c>
      <c r="E208" s="60">
        <v>621</v>
      </c>
      <c r="F208" s="60">
        <f t="shared" si="22"/>
        <v>683.1</v>
      </c>
      <c r="G208" s="50">
        <f t="shared" si="21"/>
        <v>28200</v>
      </c>
      <c r="H208" s="126">
        <f t="shared" si="23"/>
        <v>17512200</v>
      </c>
      <c r="I208" s="126">
        <f t="shared" si="24"/>
        <v>18562932</v>
      </c>
      <c r="J208" s="127">
        <f t="shared" si="25"/>
        <v>38500</v>
      </c>
      <c r="K208" s="128">
        <f t="shared" si="26"/>
        <v>1776060</v>
      </c>
      <c r="N208"/>
      <c r="O208"/>
      <c r="P208"/>
    </row>
    <row r="209" spans="1:16" s="1" customFormat="1" x14ac:dyDescent="0.25">
      <c r="A209" s="74">
        <v>208</v>
      </c>
      <c r="B209" s="69">
        <v>2601</v>
      </c>
      <c r="C209" s="69">
        <v>26</v>
      </c>
      <c r="D209" s="69" t="s">
        <v>18</v>
      </c>
      <c r="E209" s="60">
        <v>659</v>
      </c>
      <c r="F209" s="60">
        <f t="shared" si="22"/>
        <v>724.90000000000009</v>
      </c>
      <c r="G209" s="50">
        <f>G208+300</f>
        <v>28500</v>
      </c>
      <c r="H209" s="126">
        <f t="shared" si="23"/>
        <v>18781500</v>
      </c>
      <c r="I209" s="126">
        <f t="shared" si="24"/>
        <v>19908390</v>
      </c>
      <c r="J209" s="127">
        <f t="shared" si="25"/>
        <v>41500</v>
      </c>
      <c r="K209" s="128">
        <f t="shared" si="26"/>
        <v>1884740.0000000002</v>
      </c>
      <c r="N209"/>
      <c r="O209"/>
      <c r="P209"/>
    </row>
    <row r="210" spans="1:16" s="1" customFormat="1" x14ac:dyDescent="0.25">
      <c r="A210" s="74">
        <v>209</v>
      </c>
      <c r="B210" s="69">
        <v>2602</v>
      </c>
      <c r="C210" s="69">
        <v>26</v>
      </c>
      <c r="D210" s="69" t="s">
        <v>18</v>
      </c>
      <c r="E210" s="60">
        <v>661</v>
      </c>
      <c r="F210" s="60">
        <f t="shared" si="22"/>
        <v>727.1</v>
      </c>
      <c r="G210" s="50">
        <f t="shared" ref="G210:G251" si="27">G209</f>
        <v>28500</v>
      </c>
      <c r="H210" s="126">
        <f t="shared" si="23"/>
        <v>18838500</v>
      </c>
      <c r="I210" s="126">
        <f t="shared" si="24"/>
        <v>19968810</v>
      </c>
      <c r="J210" s="127">
        <f t="shared" si="25"/>
        <v>41500</v>
      </c>
      <c r="K210" s="128">
        <f t="shared" si="26"/>
        <v>1890460</v>
      </c>
      <c r="N210"/>
      <c r="O210"/>
      <c r="P210"/>
    </row>
    <row r="211" spans="1:16" s="1" customFormat="1" x14ac:dyDescent="0.25">
      <c r="A211" s="74">
        <v>210</v>
      </c>
      <c r="B211" s="69">
        <v>2603</v>
      </c>
      <c r="C211" s="69">
        <v>26</v>
      </c>
      <c r="D211" s="69" t="s">
        <v>18</v>
      </c>
      <c r="E211" s="60">
        <v>659</v>
      </c>
      <c r="F211" s="60">
        <f t="shared" si="22"/>
        <v>724.90000000000009</v>
      </c>
      <c r="G211" s="50">
        <f t="shared" si="27"/>
        <v>28500</v>
      </c>
      <c r="H211" s="126">
        <f t="shared" si="23"/>
        <v>18781500</v>
      </c>
      <c r="I211" s="126">
        <f t="shared" si="24"/>
        <v>19908390</v>
      </c>
      <c r="J211" s="127">
        <f t="shared" si="25"/>
        <v>41500</v>
      </c>
      <c r="K211" s="128">
        <f t="shared" si="26"/>
        <v>1884740.0000000002</v>
      </c>
      <c r="N211"/>
      <c r="O211"/>
      <c r="P211"/>
    </row>
    <row r="212" spans="1:16" s="1" customFormat="1" x14ac:dyDescent="0.25">
      <c r="A212" s="74">
        <v>211</v>
      </c>
      <c r="B212" s="69">
        <v>2604</v>
      </c>
      <c r="C212" s="69">
        <v>26</v>
      </c>
      <c r="D212" s="69" t="s">
        <v>14</v>
      </c>
      <c r="E212" s="60">
        <v>879</v>
      </c>
      <c r="F212" s="60">
        <f t="shared" si="22"/>
        <v>966.90000000000009</v>
      </c>
      <c r="G212" s="50">
        <f t="shared" si="27"/>
        <v>28500</v>
      </c>
      <c r="H212" s="126">
        <f t="shared" si="23"/>
        <v>25051500</v>
      </c>
      <c r="I212" s="126">
        <f t="shared" si="24"/>
        <v>26554590</v>
      </c>
      <c r="J212" s="127">
        <f t="shared" si="25"/>
        <v>55500</v>
      </c>
      <c r="K212" s="128">
        <f t="shared" si="26"/>
        <v>2513940.0000000005</v>
      </c>
      <c r="N212"/>
      <c r="O212"/>
      <c r="P212"/>
    </row>
    <row r="213" spans="1:16" s="1" customFormat="1" x14ac:dyDescent="0.25">
      <c r="A213" s="74">
        <v>212</v>
      </c>
      <c r="B213" s="69">
        <v>2605</v>
      </c>
      <c r="C213" s="69">
        <v>26</v>
      </c>
      <c r="D213" s="69" t="s">
        <v>14</v>
      </c>
      <c r="E213" s="60">
        <v>801</v>
      </c>
      <c r="F213" s="60">
        <f t="shared" si="22"/>
        <v>881.1</v>
      </c>
      <c r="G213" s="50">
        <f t="shared" si="27"/>
        <v>28500</v>
      </c>
      <c r="H213" s="126">
        <f t="shared" si="23"/>
        <v>22828500</v>
      </c>
      <c r="I213" s="126">
        <f t="shared" si="24"/>
        <v>24198210</v>
      </c>
      <c r="J213" s="127">
        <f t="shared" si="25"/>
        <v>50500</v>
      </c>
      <c r="K213" s="128">
        <f t="shared" si="26"/>
        <v>2290860</v>
      </c>
      <c r="N213"/>
      <c r="O213"/>
      <c r="P213"/>
    </row>
    <row r="214" spans="1:16" s="1" customFormat="1" x14ac:dyDescent="0.25">
      <c r="A214" s="74">
        <v>213</v>
      </c>
      <c r="B214" s="69">
        <v>2606</v>
      </c>
      <c r="C214" s="69">
        <v>26</v>
      </c>
      <c r="D214" s="69" t="s">
        <v>24</v>
      </c>
      <c r="E214" s="60">
        <v>395</v>
      </c>
      <c r="F214" s="60">
        <f t="shared" si="22"/>
        <v>434.50000000000006</v>
      </c>
      <c r="G214" s="50">
        <f t="shared" si="27"/>
        <v>28500</v>
      </c>
      <c r="H214" s="126">
        <f t="shared" si="23"/>
        <v>11257500</v>
      </c>
      <c r="I214" s="126">
        <f t="shared" si="24"/>
        <v>11932950</v>
      </c>
      <c r="J214" s="127">
        <f t="shared" si="25"/>
        <v>25000</v>
      </c>
      <c r="K214" s="128">
        <f t="shared" si="26"/>
        <v>1129700.0000000002</v>
      </c>
      <c r="N214"/>
      <c r="O214"/>
      <c r="P214"/>
    </row>
    <row r="215" spans="1:16" s="1" customFormat="1" x14ac:dyDescent="0.25">
      <c r="A215" s="74">
        <v>214</v>
      </c>
      <c r="B215" s="69">
        <v>2607</v>
      </c>
      <c r="C215" s="69">
        <v>26</v>
      </c>
      <c r="D215" s="69" t="s">
        <v>18</v>
      </c>
      <c r="E215" s="60">
        <v>616</v>
      </c>
      <c r="F215" s="60">
        <f t="shared" si="22"/>
        <v>677.6</v>
      </c>
      <c r="G215" s="50">
        <f t="shared" si="27"/>
        <v>28500</v>
      </c>
      <c r="H215" s="126">
        <f t="shared" si="23"/>
        <v>17556000</v>
      </c>
      <c r="I215" s="126">
        <f t="shared" si="24"/>
        <v>18609360</v>
      </c>
      <c r="J215" s="127">
        <f t="shared" si="25"/>
        <v>39000</v>
      </c>
      <c r="K215" s="128">
        <f t="shared" si="26"/>
        <v>1761760</v>
      </c>
      <c r="N215"/>
      <c r="O215"/>
      <c r="P215"/>
    </row>
    <row r="216" spans="1:16" s="1" customFormat="1" x14ac:dyDescent="0.25">
      <c r="A216" s="74">
        <v>215</v>
      </c>
      <c r="B216" s="69">
        <v>2608</v>
      </c>
      <c r="C216" s="69">
        <v>26</v>
      </c>
      <c r="D216" s="69" t="s">
        <v>18</v>
      </c>
      <c r="E216" s="60">
        <v>617</v>
      </c>
      <c r="F216" s="60">
        <f t="shared" si="22"/>
        <v>678.7</v>
      </c>
      <c r="G216" s="50">
        <f t="shared" si="27"/>
        <v>28500</v>
      </c>
      <c r="H216" s="126">
        <f t="shared" si="23"/>
        <v>17584500</v>
      </c>
      <c r="I216" s="126">
        <f t="shared" si="24"/>
        <v>18639570</v>
      </c>
      <c r="J216" s="127">
        <f t="shared" si="25"/>
        <v>39000</v>
      </c>
      <c r="K216" s="128">
        <f t="shared" si="26"/>
        <v>1764620.0000000002</v>
      </c>
      <c r="N216"/>
      <c r="O216"/>
      <c r="P216"/>
    </row>
    <row r="217" spans="1:16" s="1" customFormat="1" x14ac:dyDescent="0.25">
      <c r="A217" s="74">
        <v>216</v>
      </c>
      <c r="B217" s="69">
        <v>2609</v>
      </c>
      <c r="C217" s="69">
        <v>26</v>
      </c>
      <c r="D217" s="69" t="s">
        <v>18</v>
      </c>
      <c r="E217" s="60">
        <v>621</v>
      </c>
      <c r="F217" s="60">
        <f t="shared" si="22"/>
        <v>683.1</v>
      </c>
      <c r="G217" s="50">
        <f t="shared" si="27"/>
        <v>28500</v>
      </c>
      <c r="H217" s="126">
        <f t="shared" si="23"/>
        <v>17698500</v>
      </c>
      <c r="I217" s="126">
        <f t="shared" si="24"/>
        <v>18760410</v>
      </c>
      <c r="J217" s="127">
        <f t="shared" si="25"/>
        <v>39000</v>
      </c>
      <c r="K217" s="128">
        <f t="shared" si="26"/>
        <v>1776060</v>
      </c>
      <c r="N217"/>
      <c r="O217"/>
      <c r="P217"/>
    </row>
    <row r="218" spans="1:16" s="1" customFormat="1" x14ac:dyDescent="0.25">
      <c r="A218" s="74">
        <v>217</v>
      </c>
      <c r="B218" s="69">
        <v>2701</v>
      </c>
      <c r="C218" s="69">
        <v>27</v>
      </c>
      <c r="D218" s="69" t="s">
        <v>18</v>
      </c>
      <c r="E218" s="60">
        <v>659</v>
      </c>
      <c r="F218" s="60">
        <f t="shared" si="22"/>
        <v>724.90000000000009</v>
      </c>
      <c r="G218" s="50">
        <f t="shared" si="27"/>
        <v>28500</v>
      </c>
      <c r="H218" s="126">
        <f t="shared" si="23"/>
        <v>18781500</v>
      </c>
      <c r="I218" s="126">
        <f t="shared" si="24"/>
        <v>19908390</v>
      </c>
      <c r="J218" s="127">
        <f t="shared" si="25"/>
        <v>41500</v>
      </c>
      <c r="K218" s="128">
        <f t="shared" si="26"/>
        <v>1884740.0000000002</v>
      </c>
      <c r="N218"/>
      <c r="O218"/>
      <c r="P218"/>
    </row>
    <row r="219" spans="1:16" s="1" customFormat="1" x14ac:dyDescent="0.25">
      <c r="A219" s="74">
        <v>218</v>
      </c>
      <c r="B219" s="69">
        <v>2702</v>
      </c>
      <c r="C219" s="69">
        <v>27</v>
      </c>
      <c r="D219" s="69" t="s">
        <v>18</v>
      </c>
      <c r="E219" s="60">
        <v>661</v>
      </c>
      <c r="F219" s="60">
        <f t="shared" si="22"/>
        <v>727.1</v>
      </c>
      <c r="G219" s="50">
        <f t="shared" si="27"/>
        <v>28500</v>
      </c>
      <c r="H219" s="126">
        <f t="shared" si="23"/>
        <v>18838500</v>
      </c>
      <c r="I219" s="126">
        <f t="shared" si="24"/>
        <v>19968810</v>
      </c>
      <c r="J219" s="127">
        <f t="shared" si="25"/>
        <v>41500</v>
      </c>
      <c r="K219" s="128">
        <f t="shared" si="26"/>
        <v>1890460</v>
      </c>
      <c r="N219"/>
      <c r="O219"/>
      <c r="P219"/>
    </row>
    <row r="220" spans="1:16" s="1" customFormat="1" x14ac:dyDescent="0.25">
      <c r="A220" s="74">
        <v>219</v>
      </c>
      <c r="B220" s="69">
        <v>2703</v>
      </c>
      <c r="C220" s="69">
        <v>27</v>
      </c>
      <c r="D220" s="69" t="s">
        <v>18</v>
      </c>
      <c r="E220" s="60">
        <v>659</v>
      </c>
      <c r="F220" s="60">
        <f t="shared" si="22"/>
        <v>724.90000000000009</v>
      </c>
      <c r="G220" s="50">
        <f t="shared" si="27"/>
        <v>28500</v>
      </c>
      <c r="H220" s="126">
        <f t="shared" si="23"/>
        <v>18781500</v>
      </c>
      <c r="I220" s="126">
        <f t="shared" si="24"/>
        <v>19908390</v>
      </c>
      <c r="J220" s="127">
        <f t="shared" si="25"/>
        <v>41500</v>
      </c>
      <c r="K220" s="128">
        <f t="shared" si="26"/>
        <v>1884740.0000000002</v>
      </c>
      <c r="N220"/>
      <c r="O220"/>
      <c r="P220"/>
    </row>
    <row r="221" spans="1:16" s="1" customFormat="1" x14ac:dyDescent="0.25">
      <c r="A221" s="74">
        <v>220</v>
      </c>
      <c r="B221" s="69">
        <v>2704</v>
      </c>
      <c r="C221" s="69">
        <v>27</v>
      </c>
      <c r="D221" s="69" t="s">
        <v>14</v>
      </c>
      <c r="E221" s="60">
        <v>879</v>
      </c>
      <c r="F221" s="60">
        <f t="shared" si="22"/>
        <v>966.90000000000009</v>
      </c>
      <c r="G221" s="50">
        <f t="shared" si="27"/>
        <v>28500</v>
      </c>
      <c r="H221" s="126">
        <f t="shared" si="23"/>
        <v>25051500</v>
      </c>
      <c r="I221" s="126">
        <f t="shared" si="24"/>
        <v>26554590</v>
      </c>
      <c r="J221" s="127">
        <f t="shared" si="25"/>
        <v>55500</v>
      </c>
      <c r="K221" s="128">
        <f t="shared" si="26"/>
        <v>2513940.0000000005</v>
      </c>
      <c r="N221"/>
      <c r="O221"/>
      <c r="P221"/>
    </row>
    <row r="222" spans="1:16" s="1" customFormat="1" x14ac:dyDescent="0.25">
      <c r="A222" s="74">
        <v>221</v>
      </c>
      <c r="B222" s="69">
        <v>2705</v>
      </c>
      <c r="C222" s="69">
        <v>27</v>
      </c>
      <c r="D222" s="69" t="s">
        <v>14</v>
      </c>
      <c r="E222" s="60">
        <v>801</v>
      </c>
      <c r="F222" s="60">
        <f t="shared" si="22"/>
        <v>881.1</v>
      </c>
      <c r="G222" s="50">
        <f t="shared" si="27"/>
        <v>28500</v>
      </c>
      <c r="H222" s="126">
        <f t="shared" si="23"/>
        <v>22828500</v>
      </c>
      <c r="I222" s="126">
        <f t="shared" si="24"/>
        <v>24198210</v>
      </c>
      <c r="J222" s="127">
        <f t="shared" si="25"/>
        <v>50500</v>
      </c>
      <c r="K222" s="128">
        <f t="shared" si="26"/>
        <v>2290860</v>
      </c>
      <c r="N222"/>
      <c r="O222"/>
      <c r="P222"/>
    </row>
    <row r="223" spans="1:16" s="1" customFormat="1" x14ac:dyDescent="0.25">
      <c r="A223" s="74">
        <v>222</v>
      </c>
      <c r="B223" s="69">
        <v>2706</v>
      </c>
      <c r="C223" s="69">
        <v>27</v>
      </c>
      <c r="D223" s="69" t="s">
        <v>24</v>
      </c>
      <c r="E223" s="60">
        <v>395</v>
      </c>
      <c r="F223" s="60">
        <f t="shared" si="22"/>
        <v>434.50000000000006</v>
      </c>
      <c r="G223" s="50">
        <f t="shared" si="27"/>
        <v>28500</v>
      </c>
      <c r="H223" s="126">
        <f t="shared" si="23"/>
        <v>11257500</v>
      </c>
      <c r="I223" s="126">
        <f t="shared" si="24"/>
        <v>11932950</v>
      </c>
      <c r="J223" s="127">
        <f t="shared" si="25"/>
        <v>25000</v>
      </c>
      <c r="K223" s="128">
        <f t="shared" si="26"/>
        <v>1129700.0000000002</v>
      </c>
      <c r="N223"/>
      <c r="O223"/>
      <c r="P223"/>
    </row>
    <row r="224" spans="1:16" s="1" customFormat="1" x14ac:dyDescent="0.25">
      <c r="A224" s="74">
        <v>223</v>
      </c>
      <c r="B224" s="69">
        <v>2707</v>
      </c>
      <c r="C224" s="69">
        <v>27</v>
      </c>
      <c r="D224" s="69" t="s">
        <v>18</v>
      </c>
      <c r="E224" s="60">
        <v>616</v>
      </c>
      <c r="F224" s="60">
        <f t="shared" si="22"/>
        <v>677.6</v>
      </c>
      <c r="G224" s="50">
        <f t="shared" si="27"/>
        <v>28500</v>
      </c>
      <c r="H224" s="126">
        <f t="shared" si="23"/>
        <v>17556000</v>
      </c>
      <c r="I224" s="126">
        <f t="shared" si="24"/>
        <v>18609360</v>
      </c>
      <c r="J224" s="127">
        <f t="shared" si="25"/>
        <v>39000</v>
      </c>
      <c r="K224" s="128">
        <f t="shared" si="26"/>
        <v>1761760</v>
      </c>
      <c r="N224"/>
      <c r="O224"/>
      <c r="P224"/>
    </row>
    <row r="225" spans="1:16" s="1" customFormat="1" x14ac:dyDescent="0.25">
      <c r="A225" s="74">
        <v>224</v>
      </c>
      <c r="B225" s="69">
        <v>2708</v>
      </c>
      <c r="C225" s="69">
        <v>27</v>
      </c>
      <c r="D225" s="69" t="s">
        <v>18</v>
      </c>
      <c r="E225" s="60">
        <v>617</v>
      </c>
      <c r="F225" s="60">
        <f t="shared" si="22"/>
        <v>678.7</v>
      </c>
      <c r="G225" s="50">
        <f t="shared" si="27"/>
        <v>28500</v>
      </c>
      <c r="H225" s="126">
        <f t="shared" si="23"/>
        <v>17584500</v>
      </c>
      <c r="I225" s="126">
        <f t="shared" si="24"/>
        <v>18639570</v>
      </c>
      <c r="J225" s="127">
        <f t="shared" si="25"/>
        <v>39000</v>
      </c>
      <c r="K225" s="128">
        <f t="shared" si="26"/>
        <v>1764620.0000000002</v>
      </c>
      <c r="N225"/>
      <c r="O225"/>
      <c r="P225"/>
    </row>
    <row r="226" spans="1:16" s="1" customFormat="1" x14ac:dyDescent="0.25">
      <c r="A226" s="74">
        <v>225</v>
      </c>
      <c r="B226" s="69">
        <v>2709</v>
      </c>
      <c r="C226" s="69">
        <v>27</v>
      </c>
      <c r="D226" s="69" t="s">
        <v>18</v>
      </c>
      <c r="E226" s="60">
        <v>621</v>
      </c>
      <c r="F226" s="60">
        <f t="shared" si="22"/>
        <v>683.1</v>
      </c>
      <c r="G226" s="50">
        <f t="shared" si="27"/>
        <v>28500</v>
      </c>
      <c r="H226" s="126">
        <f t="shared" si="23"/>
        <v>17698500</v>
      </c>
      <c r="I226" s="126">
        <f t="shared" si="24"/>
        <v>18760410</v>
      </c>
      <c r="J226" s="127">
        <f t="shared" si="25"/>
        <v>39000</v>
      </c>
      <c r="K226" s="128">
        <f t="shared" si="26"/>
        <v>1776060</v>
      </c>
      <c r="N226"/>
      <c r="O226"/>
      <c r="P226"/>
    </row>
    <row r="227" spans="1:16" s="1" customFormat="1" x14ac:dyDescent="0.25">
      <c r="A227" s="74">
        <v>226</v>
      </c>
      <c r="B227" s="69">
        <v>2801</v>
      </c>
      <c r="C227" s="69">
        <v>28</v>
      </c>
      <c r="D227" s="69" t="s">
        <v>18</v>
      </c>
      <c r="E227" s="60">
        <v>659</v>
      </c>
      <c r="F227" s="60">
        <f t="shared" si="22"/>
        <v>724.90000000000009</v>
      </c>
      <c r="G227" s="50">
        <f t="shared" si="27"/>
        <v>28500</v>
      </c>
      <c r="H227" s="126">
        <f t="shared" si="23"/>
        <v>18781500</v>
      </c>
      <c r="I227" s="126">
        <f t="shared" si="24"/>
        <v>19908390</v>
      </c>
      <c r="J227" s="127">
        <f t="shared" si="25"/>
        <v>41500</v>
      </c>
      <c r="K227" s="128">
        <f t="shared" si="26"/>
        <v>1884740.0000000002</v>
      </c>
      <c r="N227"/>
      <c r="O227"/>
      <c r="P227"/>
    </row>
    <row r="228" spans="1:16" s="1" customFormat="1" x14ac:dyDescent="0.25">
      <c r="A228" s="74">
        <v>227</v>
      </c>
      <c r="B228" s="69">
        <v>2802</v>
      </c>
      <c r="C228" s="69">
        <v>28</v>
      </c>
      <c r="D228" s="69" t="s">
        <v>18</v>
      </c>
      <c r="E228" s="60">
        <v>661</v>
      </c>
      <c r="F228" s="60">
        <f t="shared" si="22"/>
        <v>727.1</v>
      </c>
      <c r="G228" s="50">
        <f t="shared" si="27"/>
        <v>28500</v>
      </c>
      <c r="H228" s="126">
        <f t="shared" si="23"/>
        <v>18838500</v>
      </c>
      <c r="I228" s="126">
        <f t="shared" si="24"/>
        <v>19968810</v>
      </c>
      <c r="J228" s="127">
        <f t="shared" si="25"/>
        <v>41500</v>
      </c>
      <c r="K228" s="128">
        <f t="shared" si="26"/>
        <v>1890460</v>
      </c>
      <c r="N228"/>
      <c r="O228"/>
      <c r="P228"/>
    </row>
    <row r="229" spans="1:16" s="1" customFormat="1" x14ac:dyDescent="0.25">
      <c r="A229" s="74">
        <v>228</v>
      </c>
      <c r="B229" s="69">
        <v>2803</v>
      </c>
      <c r="C229" s="69">
        <v>28</v>
      </c>
      <c r="D229" s="69" t="s">
        <v>18</v>
      </c>
      <c r="E229" s="60">
        <v>659</v>
      </c>
      <c r="F229" s="60">
        <f t="shared" si="22"/>
        <v>724.90000000000009</v>
      </c>
      <c r="G229" s="50">
        <f t="shared" si="27"/>
        <v>28500</v>
      </c>
      <c r="H229" s="126">
        <f t="shared" si="23"/>
        <v>18781500</v>
      </c>
      <c r="I229" s="126">
        <f t="shared" si="24"/>
        <v>19908390</v>
      </c>
      <c r="J229" s="127">
        <f t="shared" si="25"/>
        <v>41500</v>
      </c>
      <c r="K229" s="128">
        <f t="shared" si="26"/>
        <v>1884740.0000000002</v>
      </c>
      <c r="N229"/>
      <c r="O229"/>
      <c r="P229"/>
    </row>
    <row r="230" spans="1:16" s="1" customFormat="1" x14ac:dyDescent="0.25">
      <c r="A230" s="74">
        <v>229</v>
      </c>
      <c r="B230" s="69">
        <v>2804</v>
      </c>
      <c r="C230" s="69">
        <v>28</v>
      </c>
      <c r="D230" s="69" t="s">
        <v>14</v>
      </c>
      <c r="E230" s="60">
        <v>879</v>
      </c>
      <c r="F230" s="60">
        <f t="shared" si="22"/>
        <v>966.90000000000009</v>
      </c>
      <c r="G230" s="50">
        <f t="shared" si="27"/>
        <v>28500</v>
      </c>
      <c r="H230" s="126">
        <f t="shared" si="23"/>
        <v>25051500</v>
      </c>
      <c r="I230" s="126">
        <f t="shared" si="24"/>
        <v>26554590</v>
      </c>
      <c r="J230" s="127">
        <f t="shared" si="25"/>
        <v>55500</v>
      </c>
      <c r="K230" s="128">
        <f t="shared" si="26"/>
        <v>2513940.0000000005</v>
      </c>
      <c r="N230"/>
      <c r="O230"/>
      <c r="P230"/>
    </row>
    <row r="231" spans="1:16" s="1" customFormat="1" x14ac:dyDescent="0.25">
      <c r="A231" s="74">
        <v>230</v>
      </c>
      <c r="B231" s="69">
        <v>2805</v>
      </c>
      <c r="C231" s="69">
        <v>28</v>
      </c>
      <c r="D231" s="69" t="s">
        <v>14</v>
      </c>
      <c r="E231" s="60">
        <v>801</v>
      </c>
      <c r="F231" s="60">
        <f t="shared" si="22"/>
        <v>881.1</v>
      </c>
      <c r="G231" s="50">
        <f t="shared" si="27"/>
        <v>28500</v>
      </c>
      <c r="H231" s="126">
        <f t="shared" si="23"/>
        <v>22828500</v>
      </c>
      <c r="I231" s="126">
        <f t="shared" si="24"/>
        <v>24198210</v>
      </c>
      <c r="J231" s="127">
        <f t="shared" si="25"/>
        <v>50500</v>
      </c>
      <c r="K231" s="128">
        <f t="shared" si="26"/>
        <v>2290860</v>
      </c>
      <c r="N231"/>
      <c r="O231"/>
      <c r="P231"/>
    </row>
    <row r="232" spans="1:16" s="1" customFormat="1" x14ac:dyDescent="0.25">
      <c r="A232" s="74">
        <v>231</v>
      </c>
      <c r="B232" s="69">
        <v>2806</v>
      </c>
      <c r="C232" s="69">
        <v>28</v>
      </c>
      <c r="D232" s="69" t="s">
        <v>24</v>
      </c>
      <c r="E232" s="60">
        <v>395</v>
      </c>
      <c r="F232" s="60">
        <f t="shared" si="22"/>
        <v>434.50000000000006</v>
      </c>
      <c r="G232" s="50">
        <f t="shared" si="27"/>
        <v>28500</v>
      </c>
      <c r="H232" s="126">
        <f t="shared" si="23"/>
        <v>11257500</v>
      </c>
      <c r="I232" s="126">
        <f t="shared" si="24"/>
        <v>11932950</v>
      </c>
      <c r="J232" s="127">
        <f t="shared" si="25"/>
        <v>25000</v>
      </c>
      <c r="K232" s="128">
        <f t="shared" si="26"/>
        <v>1129700.0000000002</v>
      </c>
      <c r="N232"/>
      <c r="O232"/>
      <c r="P232"/>
    </row>
    <row r="233" spans="1:16" s="1" customFormat="1" x14ac:dyDescent="0.25">
      <c r="A233" s="74">
        <v>232</v>
      </c>
      <c r="B233" s="69">
        <v>2807</v>
      </c>
      <c r="C233" s="69">
        <v>28</v>
      </c>
      <c r="D233" s="69" t="s">
        <v>18</v>
      </c>
      <c r="E233" s="60">
        <v>616</v>
      </c>
      <c r="F233" s="60">
        <f t="shared" si="22"/>
        <v>677.6</v>
      </c>
      <c r="G233" s="50">
        <f t="shared" si="27"/>
        <v>28500</v>
      </c>
      <c r="H233" s="126">
        <f t="shared" si="23"/>
        <v>17556000</v>
      </c>
      <c r="I233" s="126">
        <f t="shared" si="24"/>
        <v>18609360</v>
      </c>
      <c r="J233" s="127">
        <f t="shared" si="25"/>
        <v>39000</v>
      </c>
      <c r="K233" s="128">
        <f t="shared" si="26"/>
        <v>1761760</v>
      </c>
      <c r="N233"/>
      <c r="O233"/>
      <c r="P233"/>
    </row>
    <row r="234" spans="1:16" s="1" customFormat="1" x14ac:dyDescent="0.25">
      <c r="A234" s="74">
        <v>233</v>
      </c>
      <c r="B234" s="69">
        <v>2808</v>
      </c>
      <c r="C234" s="69">
        <v>28</v>
      </c>
      <c r="D234" s="69" t="s">
        <v>18</v>
      </c>
      <c r="E234" s="60">
        <v>617</v>
      </c>
      <c r="F234" s="60">
        <f t="shared" si="22"/>
        <v>678.7</v>
      </c>
      <c r="G234" s="50">
        <f t="shared" si="27"/>
        <v>28500</v>
      </c>
      <c r="H234" s="126">
        <f t="shared" si="23"/>
        <v>17584500</v>
      </c>
      <c r="I234" s="126">
        <f t="shared" si="24"/>
        <v>18639570</v>
      </c>
      <c r="J234" s="127">
        <f t="shared" si="25"/>
        <v>39000</v>
      </c>
      <c r="K234" s="128">
        <f t="shared" si="26"/>
        <v>1764620.0000000002</v>
      </c>
      <c r="N234"/>
      <c r="O234"/>
      <c r="P234"/>
    </row>
    <row r="235" spans="1:16" s="1" customFormat="1" x14ac:dyDescent="0.25">
      <c r="A235" s="74">
        <v>234</v>
      </c>
      <c r="B235" s="69">
        <v>2809</v>
      </c>
      <c r="C235" s="69">
        <v>28</v>
      </c>
      <c r="D235" s="69" t="s">
        <v>18</v>
      </c>
      <c r="E235" s="60">
        <v>621</v>
      </c>
      <c r="F235" s="60">
        <f t="shared" si="22"/>
        <v>683.1</v>
      </c>
      <c r="G235" s="50">
        <f t="shared" si="27"/>
        <v>28500</v>
      </c>
      <c r="H235" s="126">
        <f t="shared" si="23"/>
        <v>17698500</v>
      </c>
      <c r="I235" s="126">
        <f t="shared" si="24"/>
        <v>18760410</v>
      </c>
      <c r="J235" s="127">
        <f t="shared" si="25"/>
        <v>39000</v>
      </c>
      <c r="K235" s="128">
        <f t="shared" si="26"/>
        <v>1776060</v>
      </c>
      <c r="N235"/>
      <c r="O235"/>
      <c r="P235"/>
    </row>
    <row r="236" spans="1:16" s="1" customFormat="1" x14ac:dyDescent="0.25">
      <c r="A236" s="74">
        <v>235</v>
      </c>
      <c r="B236" s="69">
        <v>2903</v>
      </c>
      <c r="C236" s="69">
        <v>29</v>
      </c>
      <c r="D236" s="69" t="s">
        <v>18</v>
      </c>
      <c r="E236" s="60">
        <v>659</v>
      </c>
      <c r="F236" s="60">
        <f t="shared" si="22"/>
        <v>724.90000000000009</v>
      </c>
      <c r="G236" s="50">
        <f t="shared" si="27"/>
        <v>28500</v>
      </c>
      <c r="H236" s="126">
        <f t="shared" si="23"/>
        <v>18781500</v>
      </c>
      <c r="I236" s="126">
        <f t="shared" si="24"/>
        <v>19908390</v>
      </c>
      <c r="J236" s="127">
        <f t="shared" si="25"/>
        <v>41500</v>
      </c>
      <c r="K236" s="128">
        <f t="shared" si="26"/>
        <v>1884740.0000000002</v>
      </c>
      <c r="N236"/>
      <c r="O236"/>
      <c r="P236"/>
    </row>
    <row r="237" spans="1:16" s="1" customFormat="1" x14ac:dyDescent="0.25">
      <c r="A237" s="74">
        <v>236</v>
      </c>
      <c r="B237" s="69">
        <v>2904</v>
      </c>
      <c r="C237" s="69">
        <v>29</v>
      </c>
      <c r="D237" s="69" t="s">
        <v>14</v>
      </c>
      <c r="E237" s="60">
        <v>879</v>
      </c>
      <c r="F237" s="60">
        <f t="shared" si="22"/>
        <v>966.90000000000009</v>
      </c>
      <c r="G237" s="50">
        <f t="shared" si="27"/>
        <v>28500</v>
      </c>
      <c r="H237" s="126">
        <f t="shared" si="23"/>
        <v>25051500</v>
      </c>
      <c r="I237" s="126">
        <f t="shared" si="24"/>
        <v>26554590</v>
      </c>
      <c r="J237" s="127">
        <f t="shared" si="25"/>
        <v>55500</v>
      </c>
      <c r="K237" s="128">
        <f t="shared" si="26"/>
        <v>2513940.0000000005</v>
      </c>
      <c r="N237"/>
      <c r="O237"/>
      <c r="P237"/>
    </row>
    <row r="238" spans="1:16" s="1" customFormat="1" x14ac:dyDescent="0.25">
      <c r="A238" s="74">
        <v>237</v>
      </c>
      <c r="B238" s="69">
        <v>2905</v>
      </c>
      <c r="C238" s="69">
        <v>29</v>
      </c>
      <c r="D238" s="69" t="s">
        <v>14</v>
      </c>
      <c r="E238" s="60">
        <v>801</v>
      </c>
      <c r="F238" s="60">
        <f t="shared" si="22"/>
        <v>881.1</v>
      </c>
      <c r="G238" s="50">
        <f t="shared" si="27"/>
        <v>28500</v>
      </c>
      <c r="H238" s="126">
        <f t="shared" si="23"/>
        <v>22828500</v>
      </c>
      <c r="I238" s="126">
        <f t="shared" si="24"/>
        <v>24198210</v>
      </c>
      <c r="J238" s="127">
        <f t="shared" si="25"/>
        <v>50500</v>
      </c>
      <c r="K238" s="128">
        <f t="shared" si="26"/>
        <v>2290860</v>
      </c>
      <c r="N238"/>
      <c r="O238"/>
      <c r="P238"/>
    </row>
    <row r="239" spans="1:16" s="1" customFormat="1" x14ac:dyDescent="0.25">
      <c r="A239" s="74">
        <v>238</v>
      </c>
      <c r="B239" s="69">
        <v>2906</v>
      </c>
      <c r="C239" s="69">
        <v>29</v>
      </c>
      <c r="D239" s="69" t="s">
        <v>24</v>
      </c>
      <c r="E239" s="60">
        <v>395</v>
      </c>
      <c r="F239" s="60">
        <f t="shared" si="22"/>
        <v>434.50000000000006</v>
      </c>
      <c r="G239" s="50">
        <f t="shared" si="27"/>
        <v>28500</v>
      </c>
      <c r="H239" s="126">
        <f t="shared" si="23"/>
        <v>11257500</v>
      </c>
      <c r="I239" s="126">
        <f t="shared" si="24"/>
        <v>11932950</v>
      </c>
      <c r="J239" s="127">
        <f t="shared" si="25"/>
        <v>25000</v>
      </c>
      <c r="K239" s="128">
        <f t="shared" si="26"/>
        <v>1129700.0000000002</v>
      </c>
      <c r="N239"/>
      <c r="O239"/>
      <c r="P239"/>
    </row>
    <row r="240" spans="1:16" s="1" customFormat="1" x14ac:dyDescent="0.25">
      <c r="A240" s="74">
        <v>239</v>
      </c>
      <c r="B240" s="69">
        <v>2907</v>
      </c>
      <c r="C240" s="69">
        <v>29</v>
      </c>
      <c r="D240" s="69" t="s">
        <v>18</v>
      </c>
      <c r="E240" s="60">
        <v>616</v>
      </c>
      <c r="F240" s="60">
        <f t="shared" si="22"/>
        <v>677.6</v>
      </c>
      <c r="G240" s="50">
        <f t="shared" si="27"/>
        <v>28500</v>
      </c>
      <c r="H240" s="126">
        <f t="shared" si="23"/>
        <v>17556000</v>
      </c>
      <c r="I240" s="126">
        <f t="shared" si="24"/>
        <v>18609360</v>
      </c>
      <c r="J240" s="127">
        <f t="shared" si="25"/>
        <v>39000</v>
      </c>
      <c r="K240" s="128">
        <f t="shared" si="26"/>
        <v>1761760</v>
      </c>
      <c r="N240"/>
      <c r="O240"/>
      <c r="P240"/>
    </row>
    <row r="241" spans="1:16" s="1" customFormat="1" x14ac:dyDescent="0.25">
      <c r="A241" s="74">
        <v>240</v>
      </c>
      <c r="B241" s="69">
        <v>2908</v>
      </c>
      <c r="C241" s="69">
        <v>29</v>
      </c>
      <c r="D241" s="69" t="s">
        <v>18</v>
      </c>
      <c r="E241" s="60">
        <v>617</v>
      </c>
      <c r="F241" s="60">
        <f t="shared" si="22"/>
        <v>678.7</v>
      </c>
      <c r="G241" s="50">
        <f t="shared" si="27"/>
        <v>28500</v>
      </c>
      <c r="H241" s="126">
        <f t="shared" si="23"/>
        <v>17584500</v>
      </c>
      <c r="I241" s="126">
        <f t="shared" si="24"/>
        <v>18639570</v>
      </c>
      <c r="J241" s="127">
        <f t="shared" si="25"/>
        <v>39000</v>
      </c>
      <c r="K241" s="128">
        <f t="shared" si="26"/>
        <v>1764620.0000000002</v>
      </c>
      <c r="N241"/>
      <c r="O241"/>
      <c r="P241"/>
    </row>
    <row r="242" spans="1:16" s="1" customFormat="1" x14ac:dyDescent="0.25">
      <c r="A242" s="74">
        <v>241</v>
      </c>
      <c r="B242" s="69">
        <v>2909</v>
      </c>
      <c r="C242" s="69">
        <v>29</v>
      </c>
      <c r="D242" s="69" t="s">
        <v>18</v>
      </c>
      <c r="E242" s="60">
        <v>621</v>
      </c>
      <c r="F242" s="60">
        <f t="shared" si="22"/>
        <v>683.1</v>
      </c>
      <c r="G242" s="50">
        <f t="shared" si="27"/>
        <v>28500</v>
      </c>
      <c r="H242" s="126">
        <f t="shared" si="23"/>
        <v>17698500</v>
      </c>
      <c r="I242" s="126">
        <f t="shared" si="24"/>
        <v>18760410</v>
      </c>
      <c r="J242" s="127">
        <f t="shared" si="25"/>
        <v>39000</v>
      </c>
      <c r="K242" s="128">
        <f t="shared" si="26"/>
        <v>1776060</v>
      </c>
      <c r="N242"/>
      <c r="O242"/>
      <c r="P242"/>
    </row>
    <row r="243" spans="1:16" s="1" customFormat="1" x14ac:dyDescent="0.25">
      <c r="A243" s="74">
        <v>242</v>
      </c>
      <c r="B243" s="69">
        <v>3001</v>
      </c>
      <c r="C243" s="69">
        <v>30</v>
      </c>
      <c r="D243" s="69" t="s">
        <v>18</v>
      </c>
      <c r="E243" s="60">
        <v>659</v>
      </c>
      <c r="F243" s="60">
        <f t="shared" si="22"/>
        <v>724.90000000000009</v>
      </c>
      <c r="G243" s="50">
        <f t="shared" si="27"/>
        <v>28500</v>
      </c>
      <c r="H243" s="126">
        <f t="shared" si="23"/>
        <v>18781500</v>
      </c>
      <c r="I243" s="126">
        <f t="shared" si="24"/>
        <v>19908390</v>
      </c>
      <c r="J243" s="127">
        <f t="shared" si="25"/>
        <v>41500</v>
      </c>
      <c r="K243" s="128">
        <f t="shared" si="26"/>
        <v>1884740.0000000002</v>
      </c>
      <c r="N243"/>
      <c r="O243"/>
      <c r="P243"/>
    </row>
    <row r="244" spans="1:16" s="1" customFormat="1" x14ac:dyDescent="0.25">
      <c r="A244" s="74">
        <v>243</v>
      </c>
      <c r="B244" s="69">
        <v>3002</v>
      </c>
      <c r="C244" s="69">
        <v>30</v>
      </c>
      <c r="D244" s="69" t="s">
        <v>18</v>
      </c>
      <c r="E244" s="60">
        <v>661</v>
      </c>
      <c r="F244" s="60">
        <f t="shared" si="22"/>
        <v>727.1</v>
      </c>
      <c r="G244" s="50">
        <f t="shared" si="27"/>
        <v>28500</v>
      </c>
      <c r="H244" s="126">
        <f t="shared" si="23"/>
        <v>18838500</v>
      </c>
      <c r="I244" s="126">
        <f t="shared" si="24"/>
        <v>19968810</v>
      </c>
      <c r="J244" s="127">
        <f t="shared" si="25"/>
        <v>41500</v>
      </c>
      <c r="K244" s="128">
        <f t="shared" si="26"/>
        <v>1890460</v>
      </c>
      <c r="N244"/>
      <c r="O244"/>
      <c r="P244"/>
    </row>
    <row r="245" spans="1:16" s="1" customFormat="1" x14ac:dyDescent="0.25">
      <c r="A245" s="74">
        <v>244</v>
      </c>
      <c r="B245" s="69">
        <v>3003</v>
      </c>
      <c r="C245" s="69">
        <v>30</v>
      </c>
      <c r="D245" s="69" t="s">
        <v>18</v>
      </c>
      <c r="E245" s="60">
        <v>659</v>
      </c>
      <c r="F245" s="60">
        <f t="shared" si="22"/>
        <v>724.90000000000009</v>
      </c>
      <c r="G245" s="50">
        <f t="shared" si="27"/>
        <v>28500</v>
      </c>
      <c r="H245" s="126">
        <f t="shared" si="23"/>
        <v>18781500</v>
      </c>
      <c r="I245" s="126">
        <f t="shared" si="24"/>
        <v>19908390</v>
      </c>
      <c r="J245" s="127">
        <f t="shared" si="25"/>
        <v>41500</v>
      </c>
      <c r="K245" s="128">
        <f t="shared" si="26"/>
        <v>1884740.0000000002</v>
      </c>
      <c r="N245"/>
      <c r="O245"/>
      <c r="P245"/>
    </row>
    <row r="246" spans="1:16" s="1" customFormat="1" x14ac:dyDescent="0.25">
      <c r="A246" s="74">
        <v>245</v>
      </c>
      <c r="B246" s="69">
        <v>3004</v>
      </c>
      <c r="C246" s="69">
        <v>30</v>
      </c>
      <c r="D246" s="69" t="s">
        <v>14</v>
      </c>
      <c r="E246" s="60">
        <v>879</v>
      </c>
      <c r="F246" s="60">
        <f t="shared" si="22"/>
        <v>966.90000000000009</v>
      </c>
      <c r="G246" s="50">
        <f t="shared" si="27"/>
        <v>28500</v>
      </c>
      <c r="H246" s="126">
        <f t="shared" si="23"/>
        <v>25051500</v>
      </c>
      <c r="I246" s="126">
        <f t="shared" si="24"/>
        <v>26554590</v>
      </c>
      <c r="J246" s="127">
        <f t="shared" si="25"/>
        <v>55500</v>
      </c>
      <c r="K246" s="128">
        <f t="shared" si="26"/>
        <v>2513940.0000000005</v>
      </c>
      <c r="N246"/>
      <c r="O246"/>
      <c r="P246"/>
    </row>
    <row r="247" spans="1:16" s="1" customFormat="1" x14ac:dyDescent="0.25">
      <c r="A247" s="74">
        <v>246</v>
      </c>
      <c r="B247" s="69">
        <v>3005</v>
      </c>
      <c r="C247" s="69">
        <v>30</v>
      </c>
      <c r="D247" s="69" t="s">
        <v>14</v>
      </c>
      <c r="E247" s="60">
        <v>801</v>
      </c>
      <c r="F247" s="60">
        <f t="shared" si="22"/>
        <v>881.1</v>
      </c>
      <c r="G247" s="50">
        <f t="shared" si="27"/>
        <v>28500</v>
      </c>
      <c r="H247" s="126">
        <f t="shared" si="23"/>
        <v>22828500</v>
      </c>
      <c r="I247" s="126">
        <f t="shared" si="24"/>
        <v>24198210</v>
      </c>
      <c r="J247" s="127">
        <f t="shared" si="25"/>
        <v>50500</v>
      </c>
      <c r="K247" s="128">
        <f t="shared" si="26"/>
        <v>2290860</v>
      </c>
      <c r="N247"/>
      <c r="O247"/>
      <c r="P247"/>
    </row>
    <row r="248" spans="1:16" s="1" customFormat="1" x14ac:dyDescent="0.25">
      <c r="A248" s="74">
        <v>247</v>
      </c>
      <c r="B248" s="69">
        <v>3006</v>
      </c>
      <c r="C248" s="69">
        <v>30</v>
      </c>
      <c r="D248" s="69" t="s">
        <v>24</v>
      </c>
      <c r="E248" s="60">
        <v>395</v>
      </c>
      <c r="F248" s="60">
        <f t="shared" si="22"/>
        <v>434.50000000000006</v>
      </c>
      <c r="G248" s="50">
        <f t="shared" si="27"/>
        <v>28500</v>
      </c>
      <c r="H248" s="126">
        <f t="shared" si="23"/>
        <v>11257500</v>
      </c>
      <c r="I248" s="126">
        <f t="shared" si="24"/>
        <v>11932950</v>
      </c>
      <c r="J248" s="127">
        <f t="shared" si="25"/>
        <v>25000</v>
      </c>
      <c r="K248" s="128">
        <f t="shared" si="26"/>
        <v>1129700.0000000002</v>
      </c>
      <c r="N248"/>
      <c r="O248"/>
      <c r="P248"/>
    </row>
    <row r="249" spans="1:16" s="1" customFormat="1" x14ac:dyDescent="0.25">
      <c r="A249" s="74">
        <v>248</v>
      </c>
      <c r="B249" s="69">
        <v>3007</v>
      </c>
      <c r="C249" s="69">
        <v>30</v>
      </c>
      <c r="D249" s="69" t="s">
        <v>18</v>
      </c>
      <c r="E249" s="60">
        <v>616</v>
      </c>
      <c r="F249" s="60">
        <f t="shared" si="22"/>
        <v>677.6</v>
      </c>
      <c r="G249" s="50">
        <f t="shared" si="27"/>
        <v>28500</v>
      </c>
      <c r="H249" s="126">
        <f t="shared" si="23"/>
        <v>17556000</v>
      </c>
      <c r="I249" s="126">
        <f t="shared" si="24"/>
        <v>18609360</v>
      </c>
      <c r="J249" s="127">
        <f t="shared" si="25"/>
        <v>39000</v>
      </c>
      <c r="K249" s="128">
        <f t="shared" si="26"/>
        <v>1761760</v>
      </c>
      <c r="N249"/>
      <c r="O249"/>
      <c r="P249"/>
    </row>
    <row r="250" spans="1:16" s="1" customFormat="1" x14ac:dyDescent="0.25">
      <c r="A250" s="74">
        <v>249</v>
      </c>
      <c r="B250" s="69">
        <v>3008</v>
      </c>
      <c r="C250" s="69">
        <v>30</v>
      </c>
      <c r="D250" s="69" t="s">
        <v>18</v>
      </c>
      <c r="E250" s="60">
        <v>617</v>
      </c>
      <c r="F250" s="60">
        <f t="shared" si="22"/>
        <v>678.7</v>
      </c>
      <c r="G250" s="50">
        <f t="shared" si="27"/>
        <v>28500</v>
      </c>
      <c r="H250" s="126">
        <f t="shared" si="23"/>
        <v>17584500</v>
      </c>
      <c r="I250" s="126">
        <f t="shared" si="24"/>
        <v>18639570</v>
      </c>
      <c r="J250" s="127">
        <f t="shared" si="25"/>
        <v>39000</v>
      </c>
      <c r="K250" s="128">
        <f t="shared" si="26"/>
        <v>1764620.0000000002</v>
      </c>
      <c r="N250"/>
      <c r="O250"/>
      <c r="P250"/>
    </row>
    <row r="251" spans="1:16" s="1" customFormat="1" x14ac:dyDescent="0.25">
      <c r="A251" s="74">
        <v>250</v>
      </c>
      <c r="B251" s="69">
        <v>3009</v>
      </c>
      <c r="C251" s="69">
        <v>30</v>
      </c>
      <c r="D251" s="69" t="s">
        <v>18</v>
      </c>
      <c r="E251" s="60">
        <v>621</v>
      </c>
      <c r="F251" s="60">
        <f t="shared" si="22"/>
        <v>683.1</v>
      </c>
      <c r="G251" s="50">
        <f t="shared" si="27"/>
        <v>28500</v>
      </c>
      <c r="H251" s="126">
        <f t="shared" si="23"/>
        <v>17698500</v>
      </c>
      <c r="I251" s="126">
        <f t="shared" si="24"/>
        <v>18760410</v>
      </c>
      <c r="J251" s="127">
        <f t="shared" si="25"/>
        <v>39000</v>
      </c>
      <c r="K251" s="128">
        <f t="shared" si="26"/>
        <v>1776060</v>
      </c>
      <c r="N251"/>
      <c r="O251"/>
      <c r="P251"/>
    </row>
    <row r="252" spans="1:16" s="1" customFormat="1" x14ac:dyDescent="0.25">
      <c r="A252" s="74">
        <v>251</v>
      </c>
      <c r="B252" s="69">
        <v>3101</v>
      </c>
      <c r="C252" s="69">
        <v>31</v>
      </c>
      <c r="D252" s="69" t="s">
        <v>18</v>
      </c>
      <c r="E252" s="60">
        <v>659</v>
      </c>
      <c r="F252" s="60">
        <f t="shared" si="22"/>
        <v>724.90000000000009</v>
      </c>
      <c r="G252" s="50">
        <f>G251+300</f>
        <v>28800</v>
      </c>
      <c r="H252" s="126">
        <f t="shared" si="23"/>
        <v>18979200</v>
      </c>
      <c r="I252" s="126">
        <f t="shared" si="24"/>
        <v>20117952</v>
      </c>
      <c r="J252" s="127">
        <f t="shared" si="25"/>
        <v>42000</v>
      </c>
      <c r="K252" s="128">
        <f t="shared" si="26"/>
        <v>1884740.0000000002</v>
      </c>
      <c r="N252"/>
      <c r="O252"/>
      <c r="P252"/>
    </row>
    <row r="253" spans="1:16" s="1" customFormat="1" x14ac:dyDescent="0.25">
      <c r="A253" s="74">
        <v>252</v>
      </c>
      <c r="B253" s="69">
        <v>3102</v>
      </c>
      <c r="C253" s="69">
        <v>31</v>
      </c>
      <c r="D253" s="69" t="s">
        <v>18</v>
      </c>
      <c r="E253" s="60">
        <v>661</v>
      </c>
      <c r="F253" s="60">
        <f t="shared" si="22"/>
        <v>727.1</v>
      </c>
      <c r="G253" s="50">
        <f t="shared" ref="G253:G296" si="28">G252</f>
        <v>28800</v>
      </c>
      <c r="H253" s="126">
        <f t="shared" si="23"/>
        <v>19036800</v>
      </c>
      <c r="I253" s="126">
        <f t="shared" si="24"/>
        <v>20179008</v>
      </c>
      <c r="J253" s="127">
        <f t="shared" si="25"/>
        <v>42000</v>
      </c>
      <c r="K253" s="128">
        <f t="shared" si="26"/>
        <v>1890460</v>
      </c>
      <c r="N253"/>
      <c r="O253"/>
      <c r="P253"/>
    </row>
    <row r="254" spans="1:16" s="1" customFormat="1" x14ac:dyDescent="0.25">
      <c r="A254" s="74">
        <v>253</v>
      </c>
      <c r="B254" s="69">
        <v>3103</v>
      </c>
      <c r="C254" s="69">
        <v>31</v>
      </c>
      <c r="D254" s="69" t="s">
        <v>18</v>
      </c>
      <c r="E254" s="60">
        <v>659</v>
      </c>
      <c r="F254" s="60">
        <f t="shared" si="22"/>
        <v>724.90000000000009</v>
      </c>
      <c r="G254" s="50">
        <f t="shared" si="28"/>
        <v>28800</v>
      </c>
      <c r="H254" s="126">
        <f t="shared" si="23"/>
        <v>18979200</v>
      </c>
      <c r="I254" s="126">
        <f t="shared" si="24"/>
        <v>20117952</v>
      </c>
      <c r="J254" s="127">
        <f t="shared" si="25"/>
        <v>42000</v>
      </c>
      <c r="K254" s="128">
        <f t="shared" si="26"/>
        <v>1884740.0000000002</v>
      </c>
      <c r="N254"/>
      <c r="O254"/>
      <c r="P254"/>
    </row>
    <row r="255" spans="1:16" s="1" customFormat="1" x14ac:dyDescent="0.25">
      <c r="A255" s="74">
        <v>254</v>
      </c>
      <c r="B255" s="69">
        <v>3104</v>
      </c>
      <c r="C255" s="69">
        <v>31</v>
      </c>
      <c r="D255" s="69" t="s">
        <v>14</v>
      </c>
      <c r="E255" s="60">
        <v>879</v>
      </c>
      <c r="F255" s="60">
        <f t="shared" si="22"/>
        <v>966.90000000000009</v>
      </c>
      <c r="G255" s="50">
        <f t="shared" si="28"/>
        <v>28800</v>
      </c>
      <c r="H255" s="126">
        <f t="shared" si="23"/>
        <v>25315200</v>
      </c>
      <c r="I255" s="126">
        <f t="shared" si="24"/>
        <v>26834112</v>
      </c>
      <c r="J255" s="127">
        <f t="shared" si="25"/>
        <v>56000</v>
      </c>
      <c r="K255" s="128">
        <f t="shared" si="26"/>
        <v>2513940.0000000005</v>
      </c>
      <c r="N255"/>
      <c r="O255"/>
      <c r="P255"/>
    </row>
    <row r="256" spans="1:16" s="1" customFormat="1" x14ac:dyDescent="0.25">
      <c r="A256" s="74">
        <v>255</v>
      </c>
      <c r="B256" s="69">
        <v>3105</v>
      </c>
      <c r="C256" s="69">
        <v>31</v>
      </c>
      <c r="D256" s="69" t="s">
        <v>14</v>
      </c>
      <c r="E256" s="60">
        <v>801</v>
      </c>
      <c r="F256" s="60">
        <f t="shared" si="22"/>
        <v>881.1</v>
      </c>
      <c r="G256" s="50">
        <f t="shared" si="28"/>
        <v>28800</v>
      </c>
      <c r="H256" s="126">
        <f t="shared" si="23"/>
        <v>23068800</v>
      </c>
      <c r="I256" s="126">
        <f t="shared" si="24"/>
        <v>24452928</v>
      </c>
      <c r="J256" s="127">
        <f t="shared" si="25"/>
        <v>51000</v>
      </c>
      <c r="K256" s="128">
        <f t="shared" si="26"/>
        <v>2290860</v>
      </c>
      <c r="N256"/>
      <c r="O256"/>
      <c r="P256"/>
    </row>
    <row r="257" spans="1:16" s="1" customFormat="1" x14ac:dyDescent="0.25">
      <c r="A257" s="74">
        <v>256</v>
      </c>
      <c r="B257" s="69">
        <v>3106</v>
      </c>
      <c r="C257" s="69">
        <v>31</v>
      </c>
      <c r="D257" s="69" t="s">
        <v>24</v>
      </c>
      <c r="E257" s="60">
        <v>395</v>
      </c>
      <c r="F257" s="60">
        <f t="shared" si="22"/>
        <v>434.50000000000006</v>
      </c>
      <c r="G257" s="50">
        <f t="shared" si="28"/>
        <v>28800</v>
      </c>
      <c r="H257" s="126">
        <f t="shared" si="23"/>
        <v>11376000</v>
      </c>
      <c r="I257" s="126">
        <f t="shared" si="24"/>
        <v>12058560</v>
      </c>
      <c r="J257" s="127">
        <f t="shared" si="25"/>
        <v>25000</v>
      </c>
      <c r="K257" s="128">
        <f t="shared" si="26"/>
        <v>1129700.0000000002</v>
      </c>
      <c r="N257"/>
      <c r="O257"/>
      <c r="P257"/>
    </row>
    <row r="258" spans="1:16" s="1" customFormat="1" x14ac:dyDescent="0.25">
      <c r="A258" s="74">
        <v>257</v>
      </c>
      <c r="B258" s="69">
        <v>3107</v>
      </c>
      <c r="C258" s="69">
        <v>31</v>
      </c>
      <c r="D258" s="69" t="s">
        <v>18</v>
      </c>
      <c r="E258" s="60">
        <v>616</v>
      </c>
      <c r="F258" s="60">
        <f t="shared" si="22"/>
        <v>677.6</v>
      </c>
      <c r="G258" s="50">
        <f t="shared" si="28"/>
        <v>28800</v>
      </c>
      <c r="H258" s="126">
        <f t="shared" si="23"/>
        <v>17740800</v>
      </c>
      <c r="I258" s="126">
        <f t="shared" si="24"/>
        <v>18805248</v>
      </c>
      <c r="J258" s="127">
        <f t="shared" si="25"/>
        <v>39000</v>
      </c>
      <c r="K258" s="128">
        <f t="shared" si="26"/>
        <v>1761760</v>
      </c>
      <c r="N258"/>
      <c r="O258"/>
      <c r="P258"/>
    </row>
    <row r="259" spans="1:16" s="1" customFormat="1" x14ac:dyDescent="0.25">
      <c r="A259" s="74">
        <v>258</v>
      </c>
      <c r="B259" s="69">
        <v>3108</v>
      </c>
      <c r="C259" s="69">
        <v>31</v>
      </c>
      <c r="D259" s="69" t="s">
        <v>18</v>
      </c>
      <c r="E259" s="60">
        <v>617</v>
      </c>
      <c r="F259" s="60">
        <f t="shared" ref="F259:F322" si="29">E259*1.1</f>
        <v>678.7</v>
      </c>
      <c r="G259" s="50">
        <f t="shared" si="28"/>
        <v>28800</v>
      </c>
      <c r="H259" s="126">
        <f t="shared" ref="H259:H322" si="30">E259*G259</f>
        <v>17769600</v>
      </c>
      <c r="I259" s="126">
        <f t="shared" ref="I259:I322" si="31">ROUND(H259*1.06,0)</f>
        <v>18835776</v>
      </c>
      <c r="J259" s="127">
        <f t="shared" ref="J259:J322" si="32">MROUND((I259*0.025/12),500)</f>
        <v>39000</v>
      </c>
      <c r="K259" s="128">
        <f t="shared" ref="K259:K322" si="33">F259*2600</f>
        <v>1764620.0000000002</v>
      </c>
      <c r="N259"/>
      <c r="O259"/>
      <c r="P259"/>
    </row>
    <row r="260" spans="1:16" s="1" customFormat="1" x14ac:dyDescent="0.25">
      <c r="A260" s="74">
        <v>259</v>
      </c>
      <c r="B260" s="69">
        <v>3109</v>
      </c>
      <c r="C260" s="69">
        <v>31</v>
      </c>
      <c r="D260" s="69" t="s">
        <v>18</v>
      </c>
      <c r="E260" s="60">
        <v>621</v>
      </c>
      <c r="F260" s="60">
        <f t="shared" si="29"/>
        <v>683.1</v>
      </c>
      <c r="G260" s="50">
        <f t="shared" si="28"/>
        <v>28800</v>
      </c>
      <c r="H260" s="126">
        <f t="shared" si="30"/>
        <v>17884800</v>
      </c>
      <c r="I260" s="126">
        <f t="shared" si="31"/>
        <v>18957888</v>
      </c>
      <c r="J260" s="127">
        <f t="shared" si="32"/>
        <v>39500</v>
      </c>
      <c r="K260" s="128">
        <f t="shared" si="33"/>
        <v>1776060</v>
      </c>
      <c r="N260"/>
      <c r="O260"/>
      <c r="P260"/>
    </row>
    <row r="261" spans="1:16" s="1" customFormat="1" x14ac:dyDescent="0.25">
      <c r="A261" s="74">
        <v>260</v>
      </c>
      <c r="B261" s="69">
        <v>3201</v>
      </c>
      <c r="C261" s="69">
        <v>32</v>
      </c>
      <c r="D261" s="69" t="s">
        <v>18</v>
      </c>
      <c r="E261" s="60">
        <v>659</v>
      </c>
      <c r="F261" s="60">
        <f t="shared" si="29"/>
        <v>724.90000000000009</v>
      </c>
      <c r="G261" s="50">
        <f t="shared" si="28"/>
        <v>28800</v>
      </c>
      <c r="H261" s="126">
        <f t="shared" si="30"/>
        <v>18979200</v>
      </c>
      <c r="I261" s="126">
        <f t="shared" si="31"/>
        <v>20117952</v>
      </c>
      <c r="J261" s="127">
        <f t="shared" si="32"/>
        <v>42000</v>
      </c>
      <c r="K261" s="128">
        <f t="shared" si="33"/>
        <v>1884740.0000000002</v>
      </c>
      <c r="N261"/>
      <c r="O261"/>
      <c r="P261"/>
    </row>
    <row r="262" spans="1:16" s="1" customFormat="1" x14ac:dyDescent="0.25">
      <c r="A262" s="74">
        <v>261</v>
      </c>
      <c r="B262" s="69">
        <v>3202</v>
      </c>
      <c r="C262" s="69">
        <v>32</v>
      </c>
      <c r="D262" s="69" t="s">
        <v>18</v>
      </c>
      <c r="E262" s="60">
        <v>661</v>
      </c>
      <c r="F262" s="60">
        <f t="shared" si="29"/>
        <v>727.1</v>
      </c>
      <c r="G262" s="50">
        <f t="shared" si="28"/>
        <v>28800</v>
      </c>
      <c r="H262" s="126">
        <f t="shared" si="30"/>
        <v>19036800</v>
      </c>
      <c r="I262" s="126">
        <f t="shared" si="31"/>
        <v>20179008</v>
      </c>
      <c r="J262" s="127">
        <f t="shared" si="32"/>
        <v>42000</v>
      </c>
      <c r="K262" s="128">
        <f t="shared" si="33"/>
        <v>1890460</v>
      </c>
      <c r="N262"/>
      <c r="O262"/>
      <c r="P262"/>
    </row>
    <row r="263" spans="1:16" s="1" customFormat="1" x14ac:dyDescent="0.25">
      <c r="A263" s="74">
        <v>262</v>
      </c>
      <c r="B263" s="69">
        <v>3203</v>
      </c>
      <c r="C263" s="69">
        <v>32</v>
      </c>
      <c r="D263" s="69" t="s">
        <v>18</v>
      </c>
      <c r="E263" s="60">
        <v>659</v>
      </c>
      <c r="F263" s="60">
        <f t="shared" si="29"/>
        <v>724.90000000000009</v>
      </c>
      <c r="G263" s="50">
        <f t="shared" si="28"/>
        <v>28800</v>
      </c>
      <c r="H263" s="126">
        <f t="shared" si="30"/>
        <v>18979200</v>
      </c>
      <c r="I263" s="126">
        <f t="shared" si="31"/>
        <v>20117952</v>
      </c>
      <c r="J263" s="127">
        <f t="shared" si="32"/>
        <v>42000</v>
      </c>
      <c r="K263" s="128">
        <f t="shared" si="33"/>
        <v>1884740.0000000002</v>
      </c>
      <c r="N263"/>
      <c r="O263"/>
      <c r="P263"/>
    </row>
    <row r="264" spans="1:16" s="1" customFormat="1" x14ac:dyDescent="0.25">
      <c r="A264" s="74">
        <v>263</v>
      </c>
      <c r="B264" s="69">
        <v>3204</v>
      </c>
      <c r="C264" s="69">
        <v>32</v>
      </c>
      <c r="D264" s="69" t="s">
        <v>14</v>
      </c>
      <c r="E264" s="60">
        <v>879</v>
      </c>
      <c r="F264" s="60">
        <f t="shared" si="29"/>
        <v>966.90000000000009</v>
      </c>
      <c r="G264" s="50">
        <f t="shared" si="28"/>
        <v>28800</v>
      </c>
      <c r="H264" s="126">
        <f t="shared" si="30"/>
        <v>25315200</v>
      </c>
      <c r="I264" s="126">
        <f t="shared" si="31"/>
        <v>26834112</v>
      </c>
      <c r="J264" s="127">
        <f t="shared" si="32"/>
        <v>56000</v>
      </c>
      <c r="K264" s="128">
        <f t="shared" si="33"/>
        <v>2513940.0000000005</v>
      </c>
      <c r="N264"/>
      <c r="O264"/>
      <c r="P264"/>
    </row>
    <row r="265" spans="1:16" s="1" customFormat="1" x14ac:dyDescent="0.25">
      <c r="A265" s="74">
        <v>264</v>
      </c>
      <c r="B265" s="69">
        <v>3205</v>
      </c>
      <c r="C265" s="69">
        <v>32</v>
      </c>
      <c r="D265" s="69" t="s">
        <v>14</v>
      </c>
      <c r="E265" s="60">
        <v>801</v>
      </c>
      <c r="F265" s="60">
        <f t="shared" si="29"/>
        <v>881.1</v>
      </c>
      <c r="G265" s="50">
        <f t="shared" si="28"/>
        <v>28800</v>
      </c>
      <c r="H265" s="126">
        <f t="shared" si="30"/>
        <v>23068800</v>
      </c>
      <c r="I265" s="126">
        <f t="shared" si="31"/>
        <v>24452928</v>
      </c>
      <c r="J265" s="127">
        <f t="shared" si="32"/>
        <v>51000</v>
      </c>
      <c r="K265" s="128">
        <f t="shared" si="33"/>
        <v>2290860</v>
      </c>
      <c r="N265"/>
      <c r="O265"/>
      <c r="P265"/>
    </row>
    <row r="266" spans="1:16" s="1" customFormat="1" x14ac:dyDescent="0.25">
      <c r="A266" s="74">
        <v>265</v>
      </c>
      <c r="B266" s="69">
        <v>3206</v>
      </c>
      <c r="C266" s="69">
        <v>32</v>
      </c>
      <c r="D266" s="69" t="s">
        <v>24</v>
      </c>
      <c r="E266" s="60">
        <v>395</v>
      </c>
      <c r="F266" s="60">
        <f t="shared" si="29"/>
        <v>434.50000000000006</v>
      </c>
      <c r="G266" s="50">
        <f t="shared" si="28"/>
        <v>28800</v>
      </c>
      <c r="H266" s="126">
        <f t="shared" si="30"/>
        <v>11376000</v>
      </c>
      <c r="I266" s="126">
        <f t="shared" si="31"/>
        <v>12058560</v>
      </c>
      <c r="J266" s="127">
        <f t="shared" si="32"/>
        <v>25000</v>
      </c>
      <c r="K266" s="128">
        <f t="shared" si="33"/>
        <v>1129700.0000000002</v>
      </c>
      <c r="N266"/>
      <c r="O266"/>
      <c r="P266"/>
    </row>
    <row r="267" spans="1:16" s="1" customFormat="1" x14ac:dyDescent="0.25">
      <c r="A267" s="74">
        <v>266</v>
      </c>
      <c r="B267" s="69">
        <v>3207</v>
      </c>
      <c r="C267" s="69">
        <v>32</v>
      </c>
      <c r="D267" s="69" t="s">
        <v>18</v>
      </c>
      <c r="E267" s="60">
        <v>616</v>
      </c>
      <c r="F267" s="60">
        <f t="shared" si="29"/>
        <v>677.6</v>
      </c>
      <c r="G267" s="50">
        <f t="shared" si="28"/>
        <v>28800</v>
      </c>
      <c r="H267" s="126">
        <f t="shared" si="30"/>
        <v>17740800</v>
      </c>
      <c r="I267" s="126">
        <f t="shared" si="31"/>
        <v>18805248</v>
      </c>
      <c r="J267" s="127">
        <f t="shared" si="32"/>
        <v>39000</v>
      </c>
      <c r="K267" s="128">
        <f t="shared" si="33"/>
        <v>1761760</v>
      </c>
      <c r="N267"/>
      <c r="O267"/>
      <c r="P267"/>
    </row>
    <row r="268" spans="1:16" s="1" customFormat="1" x14ac:dyDescent="0.25">
      <c r="A268" s="74">
        <v>267</v>
      </c>
      <c r="B268" s="69">
        <v>3208</v>
      </c>
      <c r="C268" s="69">
        <v>32</v>
      </c>
      <c r="D268" s="69" t="s">
        <v>18</v>
      </c>
      <c r="E268" s="60">
        <v>617</v>
      </c>
      <c r="F268" s="60">
        <f t="shared" si="29"/>
        <v>678.7</v>
      </c>
      <c r="G268" s="50">
        <f t="shared" si="28"/>
        <v>28800</v>
      </c>
      <c r="H268" s="126">
        <f t="shared" si="30"/>
        <v>17769600</v>
      </c>
      <c r="I268" s="126">
        <f t="shared" si="31"/>
        <v>18835776</v>
      </c>
      <c r="J268" s="127">
        <f t="shared" si="32"/>
        <v>39000</v>
      </c>
      <c r="K268" s="128">
        <f t="shared" si="33"/>
        <v>1764620.0000000002</v>
      </c>
      <c r="N268"/>
      <c r="O268"/>
      <c r="P268"/>
    </row>
    <row r="269" spans="1:16" s="1" customFormat="1" x14ac:dyDescent="0.25">
      <c r="A269" s="74">
        <v>268</v>
      </c>
      <c r="B269" s="69">
        <v>3209</v>
      </c>
      <c r="C269" s="69">
        <v>32</v>
      </c>
      <c r="D269" s="69" t="s">
        <v>18</v>
      </c>
      <c r="E269" s="60">
        <v>621</v>
      </c>
      <c r="F269" s="60">
        <f t="shared" si="29"/>
        <v>683.1</v>
      </c>
      <c r="G269" s="50">
        <f t="shared" si="28"/>
        <v>28800</v>
      </c>
      <c r="H269" s="126">
        <f t="shared" si="30"/>
        <v>17884800</v>
      </c>
      <c r="I269" s="126">
        <f t="shared" si="31"/>
        <v>18957888</v>
      </c>
      <c r="J269" s="127">
        <f t="shared" si="32"/>
        <v>39500</v>
      </c>
      <c r="K269" s="128">
        <f t="shared" si="33"/>
        <v>1776060</v>
      </c>
      <c r="N269"/>
      <c r="O269"/>
      <c r="P269"/>
    </row>
    <row r="270" spans="1:16" s="1" customFormat="1" x14ac:dyDescent="0.25">
      <c r="A270" s="74">
        <v>269</v>
      </c>
      <c r="B270" s="69">
        <v>3301</v>
      </c>
      <c r="C270" s="69">
        <v>33</v>
      </c>
      <c r="D270" s="69" t="s">
        <v>18</v>
      </c>
      <c r="E270" s="60">
        <v>659</v>
      </c>
      <c r="F270" s="60">
        <f t="shared" si="29"/>
        <v>724.90000000000009</v>
      </c>
      <c r="G270" s="50">
        <f t="shared" si="28"/>
        <v>28800</v>
      </c>
      <c r="H270" s="126">
        <f t="shared" si="30"/>
        <v>18979200</v>
      </c>
      <c r="I270" s="126">
        <f t="shared" si="31"/>
        <v>20117952</v>
      </c>
      <c r="J270" s="127">
        <f t="shared" si="32"/>
        <v>42000</v>
      </c>
      <c r="K270" s="128">
        <f t="shared" si="33"/>
        <v>1884740.0000000002</v>
      </c>
      <c r="N270"/>
      <c r="O270"/>
      <c r="P270"/>
    </row>
    <row r="271" spans="1:16" s="1" customFormat="1" x14ac:dyDescent="0.25">
      <c r="A271" s="74">
        <v>270</v>
      </c>
      <c r="B271" s="69">
        <v>3302</v>
      </c>
      <c r="C271" s="69">
        <v>33</v>
      </c>
      <c r="D271" s="69" t="s">
        <v>18</v>
      </c>
      <c r="E271" s="60">
        <v>661</v>
      </c>
      <c r="F271" s="60">
        <f t="shared" si="29"/>
        <v>727.1</v>
      </c>
      <c r="G271" s="50">
        <f t="shared" si="28"/>
        <v>28800</v>
      </c>
      <c r="H271" s="126">
        <f t="shared" si="30"/>
        <v>19036800</v>
      </c>
      <c r="I271" s="126">
        <f t="shared" si="31"/>
        <v>20179008</v>
      </c>
      <c r="J271" s="127">
        <f t="shared" si="32"/>
        <v>42000</v>
      </c>
      <c r="K271" s="128">
        <f t="shared" si="33"/>
        <v>1890460</v>
      </c>
      <c r="N271"/>
      <c r="O271"/>
      <c r="P271"/>
    </row>
    <row r="272" spans="1:16" s="1" customFormat="1" x14ac:dyDescent="0.25">
      <c r="A272" s="74">
        <v>271</v>
      </c>
      <c r="B272" s="69">
        <v>3303</v>
      </c>
      <c r="C272" s="69">
        <v>33</v>
      </c>
      <c r="D272" s="69" t="s">
        <v>18</v>
      </c>
      <c r="E272" s="60">
        <v>659</v>
      </c>
      <c r="F272" s="60">
        <f t="shared" si="29"/>
        <v>724.90000000000009</v>
      </c>
      <c r="G272" s="50">
        <f t="shared" si="28"/>
        <v>28800</v>
      </c>
      <c r="H272" s="126">
        <f t="shared" si="30"/>
        <v>18979200</v>
      </c>
      <c r="I272" s="126">
        <f t="shared" si="31"/>
        <v>20117952</v>
      </c>
      <c r="J272" s="127">
        <f t="shared" si="32"/>
        <v>42000</v>
      </c>
      <c r="K272" s="128">
        <f t="shared" si="33"/>
        <v>1884740.0000000002</v>
      </c>
      <c r="N272"/>
      <c r="O272"/>
      <c r="P272"/>
    </row>
    <row r="273" spans="1:16" s="1" customFormat="1" x14ac:dyDescent="0.25">
      <c r="A273" s="74">
        <v>272</v>
      </c>
      <c r="B273" s="69">
        <v>3304</v>
      </c>
      <c r="C273" s="69">
        <v>33</v>
      </c>
      <c r="D273" s="69" t="s">
        <v>14</v>
      </c>
      <c r="E273" s="60">
        <v>879</v>
      </c>
      <c r="F273" s="60">
        <f t="shared" si="29"/>
        <v>966.90000000000009</v>
      </c>
      <c r="G273" s="50">
        <f t="shared" si="28"/>
        <v>28800</v>
      </c>
      <c r="H273" s="126">
        <f t="shared" si="30"/>
        <v>25315200</v>
      </c>
      <c r="I273" s="126">
        <f t="shared" si="31"/>
        <v>26834112</v>
      </c>
      <c r="J273" s="127">
        <f t="shared" si="32"/>
        <v>56000</v>
      </c>
      <c r="K273" s="128">
        <f t="shared" si="33"/>
        <v>2513940.0000000005</v>
      </c>
      <c r="N273"/>
      <c r="O273"/>
      <c r="P273"/>
    </row>
    <row r="274" spans="1:16" s="1" customFormat="1" x14ac:dyDescent="0.25">
      <c r="A274" s="74">
        <v>273</v>
      </c>
      <c r="B274" s="69">
        <v>3305</v>
      </c>
      <c r="C274" s="69">
        <v>33</v>
      </c>
      <c r="D274" s="69" t="s">
        <v>14</v>
      </c>
      <c r="E274" s="60">
        <v>801</v>
      </c>
      <c r="F274" s="60">
        <f t="shared" si="29"/>
        <v>881.1</v>
      </c>
      <c r="G274" s="50">
        <f t="shared" si="28"/>
        <v>28800</v>
      </c>
      <c r="H274" s="126">
        <f t="shared" si="30"/>
        <v>23068800</v>
      </c>
      <c r="I274" s="126">
        <f t="shared" si="31"/>
        <v>24452928</v>
      </c>
      <c r="J274" s="127">
        <f t="shared" si="32"/>
        <v>51000</v>
      </c>
      <c r="K274" s="128">
        <f t="shared" si="33"/>
        <v>2290860</v>
      </c>
      <c r="N274"/>
      <c r="O274"/>
      <c r="P274"/>
    </row>
    <row r="275" spans="1:16" s="1" customFormat="1" x14ac:dyDescent="0.25">
      <c r="A275" s="74">
        <v>274</v>
      </c>
      <c r="B275" s="69">
        <v>3306</v>
      </c>
      <c r="C275" s="69">
        <v>33</v>
      </c>
      <c r="D275" s="69" t="s">
        <v>24</v>
      </c>
      <c r="E275" s="60">
        <v>395</v>
      </c>
      <c r="F275" s="60">
        <f t="shared" si="29"/>
        <v>434.50000000000006</v>
      </c>
      <c r="G275" s="50">
        <f t="shared" si="28"/>
        <v>28800</v>
      </c>
      <c r="H275" s="126">
        <f t="shared" si="30"/>
        <v>11376000</v>
      </c>
      <c r="I275" s="126">
        <f t="shared" si="31"/>
        <v>12058560</v>
      </c>
      <c r="J275" s="127">
        <f t="shared" si="32"/>
        <v>25000</v>
      </c>
      <c r="K275" s="128">
        <f t="shared" si="33"/>
        <v>1129700.0000000002</v>
      </c>
      <c r="N275"/>
      <c r="O275"/>
      <c r="P275"/>
    </row>
    <row r="276" spans="1:16" s="1" customFormat="1" x14ac:dyDescent="0.25">
      <c r="A276" s="74">
        <v>275</v>
      </c>
      <c r="B276" s="69">
        <v>3307</v>
      </c>
      <c r="C276" s="69">
        <v>33</v>
      </c>
      <c r="D276" s="69" t="s">
        <v>18</v>
      </c>
      <c r="E276" s="60">
        <v>616</v>
      </c>
      <c r="F276" s="60">
        <f t="shared" si="29"/>
        <v>677.6</v>
      </c>
      <c r="G276" s="50">
        <f t="shared" si="28"/>
        <v>28800</v>
      </c>
      <c r="H276" s="126">
        <f t="shared" si="30"/>
        <v>17740800</v>
      </c>
      <c r="I276" s="126">
        <f t="shared" si="31"/>
        <v>18805248</v>
      </c>
      <c r="J276" s="127">
        <f t="shared" si="32"/>
        <v>39000</v>
      </c>
      <c r="K276" s="128">
        <f t="shared" si="33"/>
        <v>1761760</v>
      </c>
      <c r="N276"/>
      <c r="O276"/>
      <c r="P276"/>
    </row>
    <row r="277" spans="1:16" s="1" customFormat="1" x14ac:dyDescent="0.25">
      <c r="A277" s="74">
        <v>276</v>
      </c>
      <c r="B277" s="69">
        <v>3308</v>
      </c>
      <c r="C277" s="69">
        <v>33</v>
      </c>
      <c r="D277" s="69" t="s">
        <v>18</v>
      </c>
      <c r="E277" s="60">
        <v>617</v>
      </c>
      <c r="F277" s="60">
        <f t="shared" si="29"/>
        <v>678.7</v>
      </c>
      <c r="G277" s="50">
        <f t="shared" si="28"/>
        <v>28800</v>
      </c>
      <c r="H277" s="126">
        <f t="shared" si="30"/>
        <v>17769600</v>
      </c>
      <c r="I277" s="126">
        <f t="shared" si="31"/>
        <v>18835776</v>
      </c>
      <c r="J277" s="127">
        <f t="shared" si="32"/>
        <v>39000</v>
      </c>
      <c r="K277" s="128">
        <f t="shared" si="33"/>
        <v>1764620.0000000002</v>
      </c>
      <c r="N277"/>
      <c r="O277"/>
      <c r="P277"/>
    </row>
    <row r="278" spans="1:16" s="1" customFormat="1" x14ac:dyDescent="0.25">
      <c r="A278" s="74">
        <v>277</v>
      </c>
      <c r="B278" s="69">
        <v>3309</v>
      </c>
      <c r="C278" s="69">
        <v>33</v>
      </c>
      <c r="D278" s="69" t="s">
        <v>18</v>
      </c>
      <c r="E278" s="60">
        <v>621</v>
      </c>
      <c r="F278" s="60">
        <f t="shared" si="29"/>
        <v>683.1</v>
      </c>
      <c r="G278" s="50">
        <f t="shared" si="28"/>
        <v>28800</v>
      </c>
      <c r="H278" s="126">
        <f t="shared" si="30"/>
        <v>17884800</v>
      </c>
      <c r="I278" s="126">
        <f t="shared" si="31"/>
        <v>18957888</v>
      </c>
      <c r="J278" s="127">
        <f t="shared" si="32"/>
        <v>39500</v>
      </c>
      <c r="K278" s="128">
        <f t="shared" si="33"/>
        <v>1776060</v>
      </c>
      <c r="N278"/>
      <c r="O278"/>
      <c r="P278"/>
    </row>
    <row r="279" spans="1:16" s="1" customFormat="1" x14ac:dyDescent="0.25">
      <c r="A279" s="74">
        <v>278</v>
      </c>
      <c r="B279" s="69">
        <v>3401</v>
      </c>
      <c r="C279" s="69">
        <v>34</v>
      </c>
      <c r="D279" s="69" t="s">
        <v>18</v>
      </c>
      <c r="E279" s="60">
        <v>659</v>
      </c>
      <c r="F279" s="60">
        <f t="shared" si="29"/>
        <v>724.90000000000009</v>
      </c>
      <c r="G279" s="50">
        <f t="shared" si="28"/>
        <v>28800</v>
      </c>
      <c r="H279" s="126">
        <f t="shared" si="30"/>
        <v>18979200</v>
      </c>
      <c r="I279" s="126">
        <f t="shared" si="31"/>
        <v>20117952</v>
      </c>
      <c r="J279" s="127">
        <f t="shared" si="32"/>
        <v>42000</v>
      </c>
      <c r="K279" s="128">
        <f t="shared" si="33"/>
        <v>1884740.0000000002</v>
      </c>
      <c r="N279"/>
      <c r="O279"/>
      <c r="P279"/>
    </row>
    <row r="280" spans="1:16" s="1" customFormat="1" x14ac:dyDescent="0.25">
      <c r="A280" s="74">
        <v>279</v>
      </c>
      <c r="B280" s="69">
        <v>3402</v>
      </c>
      <c r="C280" s="69">
        <v>34</v>
      </c>
      <c r="D280" s="69" t="s">
        <v>18</v>
      </c>
      <c r="E280" s="60">
        <v>661</v>
      </c>
      <c r="F280" s="60">
        <f t="shared" si="29"/>
        <v>727.1</v>
      </c>
      <c r="G280" s="50">
        <f t="shared" si="28"/>
        <v>28800</v>
      </c>
      <c r="H280" s="126">
        <f t="shared" si="30"/>
        <v>19036800</v>
      </c>
      <c r="I280" s="126">
        <f t="shared" si="31"/>
        <v>20179008</v>
      </c>
      <c r="J280" s="127">
        <f t="shared" si="32"/>
        <v>42000</v>
      </c>
      <c r="K280" s="128">
        <f t="shared" si="33"/>
        <v>1890460</v>
      </c>
      <c r="N280"/>
      <c r="O280"/>
      <c r="P280"/>
    </row>
    <row r="281" spans="1:16" s="1" customFormat="1" x14ac:dyDescent="0.25">
      <c r="A281" s="74">
        <v>280</v>
      </c>
      <c r="B281" s="69">
        <v>3403</v>
      </c>
      <c r="C281" s="69">
        <v>34</v>
      </c>
      <c r="D281" s="69" t="s">
        <v>18</v>
      </c>
      <c r="E281" s="60">
        <v>659</v>
      </c>
      <c r="F281" s="60">
        <f t="shared" si="29"/>
        <v>724.90000000000009</v>
      </c>
      <c r="G281" s="50">
        <f t="shared" si="28"/>
        <v>28800</v>
      </c>
      <c r="H281" s="126">
        <f t="shared" si="30"/>
        <v>18979200</v>
      </c>
      <c r="I281" s="126">
        <f t="shared" si="31"/>
        <v>20117952</v>
      </c>
      <c r="J281" s="127">
        <f t="shared" si="32"/>
        <v>42000</v>
      </c>
      <c r="K281" s="128">
        <f t="shared" si="33"/>
        <v>1884740.0000000002</v>
      </c>
      <c r="N281"/>
      <c r="O281"/>
      <c r="P281"/>
    </row>
    <row r="282" spans="1:16" s="1" customFormat="1" x14ac:dyDescent="0.25">
      <c r="A282" s="74">
        <v>281</v>
      </c>
      <c r="B282" s="69">
        <v>3404</v>
      </c>
      <c r="C282" s="69">
        <v>34</v>
      </c>
      <c r="D282" s="69" t="s">
        <v>14</v>
      </c>
      <c r="E282" s="60">
        <v>879</v>
      </c>
      <c r="F282" s="60">
        <f t="shared" si="29"/>
        <v>966.90000000000009</v>
      </c>
      <c r="G282" s="50">
        <f t="shared" si="28"/>
        <v>28800</v>
      </c>
      <c r="H282" s="126">
        <f t="shared" si="30"/>
        <v>25315200</v>
      </c>
      <c r="I282" s="126">
        <f t="shared" si="31"/>
        <v>26834112</v>
      </c>
      <c r="J282" s="127">
        <f t="shared" si="32"/>
        <v>56000</v>
      </c>
      <c r="K282" s="128">
        <f t="shared" si="33"/>
        <v>2513940.0000000005</v>
      </c>
      <c r="N282"/>
      <c r="O282"/>
      <c r="P282"/>
    </row>
    <row r="283" spans="1:16" s="1" customFormat="1" x14ac:dyDescent="0.25">
      <c r="A283" s="74">
        <v>282</v>
      </c>
      <c r="B283" s="69">
        <v>3405</v>
      </c>
      <c r="C283" s="69">
        <v>34</v>
      </c>
      <c r="D283" s="69" t="s">
        <v>14</v>
      </c>
      <c r="E283" s="60">
        <v>801</v>
      </c>
      <c r="F283" s="60">
        <f t="shared" si="29"/>
        <v>881.1</v>
      </c>
      <c r="G283" s="50">
        <f t="shared" si="28"/>
        <v>28800</v>
      </c>
      <c r="H283" s="126">
        <f t="shared" si="30"/>
        <v>23068800</v>
      </c>
      <c r="I283" s="126">
        <f t="shared" si="31"/>
        <v>24452928</v>
      </c>
      <c r="J283" s="127">
        <f t="shared" si="32"/>
        <v>51000</v>
      </c>
      <c r="K283" s="128">
        <f t="shared" si="33"/>
        <v>2290860</v>
      </c>
      <c r="N283"/>
      <c r="O283"/>
      <c r="P283"/>
    </row>
    <row r="284" spans="1:16" s="1" customFormat="1" x14ac:dyDescent="0.25">
      <c r="A284" s="74">
        <v>283</v>
      </c>
      <c r="B284" s="69">
        <v>3406</v>
      </c>
      <c r="C284" s="69">
        <v>34</v>
      </c>
      <c r="D284" s="69" t="s">
        <v>24</v>
      </c>
      <c r="E284" s="60">
        <v>395</v>
      </c>
      <c r="F284" s="60">
        <f t="shared" si="29"/>
        <v>434.50000000000006</v>
      </c>
      <c r="G284" s="50">
        <f t="shared" si="28"/>
        <v>28800</v>
      </c>
      <c r="H284" s="126">
        <f t="shared" si="30"/>
        <v>11376000</v>
      </c>
      <c r="I284" s="126">
        <f t="shared" si="31"/>
        <v>12058560</v>
      </c>
      <c r="J284" s="127">
        <f t="shared" si="32"/>
        <v>25000</v>
      </c>
      <c r="K284" s="128">
        <f t="shared" si="33"/>
        <v>1129700.0000000002</v>
      </c>
      <c r="N284"/>
      <c r="O284"/>
      <c r="P284"/>
    </row>
    <row r="285" spans="1:16" s="1" customFormat="1" x14ac:dyDescent="0.25">
      <c r="A285" s="74">
        <v>284</v>
      </c>
      <c r="B285" s="69">
        <v>3407</v>
      </c>
      <c r="C285" s="69">
        <v>34</v>
      </c>
      <c r="D285" s="69" t="s">
        <v>18</v>
      </c>
      <c r="E285" s="60">
        <v>616</v>
      </c>
      <c r="F285" s="60">
        <f t="shared" si="29"/>
        <v>677.6</v>
      </c>
      <c r="G285" s="50">
        <f t="shared" si="28"/>
        <v>28800</v>
      </c>
      <c r="H285" s="126">
        <f t="shared" si="30"/>
        <v>17740800</v>
      </c>
      <c r="I285" s="126">
        <f t="shared" si="31"/>
        <v>18805248</v>
      </c>
      <c r="J285" s="127">
        <f t="shared" si="32"/>
        <v>39000</v>
      </c>
      <c r="K285" s="128">
        <f t="shared" si="33"/>
        <v>1761760</v>
      </c>
      <c r="N285"/>
      <c r="O285"/>
      <c r="P285"/>
    </row>
    <row r="286" spans="1:16" s="1" customFormat="1" x14ac:dyDescent="0.25">
      <c r="A286" s="74">
        <v>285</v>
      </c>
      <c r="B286" s="69">
        <v>3408</v>
      </c>
      <c r="C286" s="69">
        <v>34</v>
      </c>
      <c r="D286" s="69" t="s">
        <v>18</v>
      </c>
      <c r="E286" s="60">
        <v>617</v>
      </c>
      <c r="F286" s="60">
        <f t="shared" si="29"/>
        <v>678.7</v>
      </c>
      <c r="G286" s="50">
        <f t="shared" si="28"/>
        <v>28800</v>
      </c>
      <c r="H286" s="126">
        <f t="shared" si="30"/>
        <v>17769600</v>
      </c>
      <c r="I286" s="126">
        <f t="shared" si="31"/>
        <v>18835776</v>
      </c>
      <c r="J286" s="127">
        <f t="shared" si="32"/>
        <v>39000</v>
      </c>
      <c r="K286" s="128">
        <f t="shared" si="33"/>
        <v>1764620.0000000002</v>
      </c>
      <c r="N286"/>
      <c r="O286"/>
      <c r="P286"/>
    </row>
    <row r="287" spans="1:16" s="1" customFormat="1" x14ac:dyDescent="0.25">
      <c r="A287" s="74">
        <v>286</v>
      </c>
      <c r="B287" s="69">
        <v>3409</v>
      </c>
      <c r="C287" s="69">
        <v>34</v>
      </c>
      <c r="D287" s="69" t="s">
        <v>18</v>
      </c>
      <c r="E287" s="60">
        <v>621</v>
      </c>
      <c r="F287" s="60">
        <f t="shared" si="29"/>
        <v>683.1</v>
      </c>
      <c r="G287" s="50">
        <f t="shared" si="28"/>
        <v>28800</v>
      </c>
      <c r="H287" s="126">
        <f t="shared" si="30"/>
        <v>17884800</v>
      </c>
      <c r="I287" s="126">
        <f t="shared" si="31"/>
        <v>18957888</v>
      </c>
      <c r="J287" s="127">
        <f t="shared" si="32"/>
        <v>39500</v>
      </c>
      <c r="K287" s="128">
        <f t="shared" si="33"/>
        <v>1776060</v>
      </c>
      <c r="N287"/>
      <c r="O287"/>
      <c r="P287"/>
    </row>
    <row r="288" spans="1:16" s="1" customFormat="1" x14ac:dyDescent="0.25">
      <c r="A288" s="74">
        <v>287</v>
      </c>
      <c r="B288" s="69">
        <v>3501</v>
      </c>
      <c r="C288" s="69">
        <v>35</v>
      </c>
      <c r="D288" s="69" t="s">
        <v>18</v>
      </c>
      <c r="E288" s="60">
        <v>659</v>
      </c>
      <c r="F288" s="60">
        <f t="shared" si="29"/>
        <v>724.90000000000009</v>
      </c>
      <c r="G288" s="50">
        <f t="shared" si="28"/>
        <v>28800</v>
      </c>
      <c r="H288" s="126">
        <f t="shared" si="30"/>
        <v>18979200</v>
      </c>
      <c r="I288" s="126">
        <f t="shared" si="31"/>
        <v>20117952</v>
      </c>
      <c r="J288" s="127">
        <f t="shared" si="32"/>
        <v>42000</v>
      </c>
      <c r="K288" s="128">
        <f t="shared" si="33"/>
        <v>1884740.0000000002</v>
      </c>
      <c r="N288"/>
      <c r="O288"/>
      <c r="P288"/>
    </row>
    <row r="289" spans="1:16" s="1" customFormat="1" x14ac:dyDescent="0.25">
      <c r="A289" s="74">
        <v>288</v>
      </c>
      <c r="B289" s="69">
        <v>3502</v>
      </c>
      <c r="C289" s="69">
        <v>35</v>
      </c>
      <c r="D289" s="69" t="s">
        <v>18</v>
      </c>
      <c r="E289" s="60">
        <v>661</v>
      </c>
      <c r="F289" s="60">
        <f t="shared" si="29"/>
        <v>727.1</v>
      </c>
      <c r="G289" s="50">
        <f t="shared" si="28"/>
        <v>28800</v>
      </c>
      <c r="H289" s="126">
        <f t="shared" si="30"/>
        <v>19036800</v>
      </c>
      <c r="I289" s="126">
        <f t="shared" si="31"/>
        <v>20179008</v>
      </c>
      <c r="J289" s="127">
        <f t="shared" si="32"/>
        <v>42000</v>
      </c>
      <c r="K289" s="128">
        <f t="shared" si="33"/>
        <v>1890460</v>
      </c>
      <c r="N289"/>
      <c r="O289"/>
      <c r="P289"/>
    </row>
    <row r="290" spans="1:16" s="1" customFormat="1" x14ac:dyDescent="0.25">
      <c r="A290" s="74">
        <v>289</v>
      </c>
      <c r="B290" s="69">
        <v>3503</v>
      </c>
      <c r="C290" s="69">
        <v>35</v>
      </c>
      <c r="D290" s="69" t="s">
        <v>18</v>
      </c>
      <c r="E290" s="60">
        <v>659</v>
      </c>
      <c r="F290" s="60">
        <f t="shared" si="29"/>
        <v>724.90000000000009</v>
      </c>
      <c r="G290" s="50">
        <f t="shared" si="28"/>
        <v>28800</v>
      </c>
      <c r="H290" s="126">
        <f t="shared" si="30"/>
        <v>18979200</v>
      </c>
      <c r="I290" s="126">
        <f t="shared" si="31"/>
        <v>20117952</v>
      </c>
      <c r="J290" s="127">
        <f t="shared" si="32"/>
        <v>42000</v>
      </c>
      <c r="K290" s="128">
        <f t="shared" si="33"/>
        <v>1884740.0000000002</v>
      </c>
      <c r="N290"/>
      <c r="O290"/>
      <c r="P290"/>
    </row>
    <row r="291" spans="1:16" s="1" customFormat="1" x14ac:dyDescent="0.25">
      <c r="A291" s="74">
        <v>290</v>
      </c>
      <c r="B291" s="69">
        <v>3504</v>
      </c>
      <c r="C291" s="69">
        <v>35</v>
      </c>
      <c r="D291" s="69" t="s">
        <v>14</v>
      </c>
      <c r="E291" s="60">
        <v>879</v>
      </c>
      <c r="F291" s="60">
        <f t="shared" si="29"/>
        <v>966.90000000000009</v>
      </c>
      <c r="G291" s="50">
        <f t="shared" si="28"/>
        <v>28800</v>
      </c>
      <c r="H291" s="126">
        <f t="shared" si="30"/>
        <v>25315200</v>
      </c>
      <c r="I291" s="126">
        <f t="shared" si="31"/>
        <v>26834112</v>
      </c>
      <c r="J291" s="127">
        <f t="shared" si="32"/>
        <v>56000</v>
      </c>
      <c r="K291" s="128">
        <f t="shared" si="33"/>
        <v>2513940.0000000005</v>
      </c>
      <c r="N291"/>
      <c r="O291"/>
      <c r="P291"/>
    </row>
    <row r="292" spans="1:16" s="1" customFormat="1" x14ac:dyDescent="0.25">
      <c r="A292" s="74">
        <v>291</v>
      </c>
      <c r="B292" s="69">
        <v>3505</v>
      </c>
      <c r="C292" s="69">
        <v>35</v>
      </c>
      <c r="D292" s="69" t="s">
        <v>14</v>
      </c>
      <c r="E292" s="60">
        <v>801</v>
      </c>
      <c r="F292" s="60">
        <f t="shared" si="29"/>
        <v>881.1</v>
      </c>
      <c r="G292" s="50">
        <f t="shared" si="28"/>
        <v>28800</v>
      </c>
      <c r="H292" s="126">
        <f t="shared" si="30"/>
        <v>23068800</v>
      </c>
      <c r="I292" s="126">
        <f t="shared" si="31"/>
        <v>24452928</v>
      </c>
      <c r="J292" s="127">
        <f t="shared" si="32"/>
        <v>51000</v>
      </c>
      <c r="K292" s="128">
        <f t="shared" si="33"/>
        <v>2290860</v>
      </c>
      <c r="N292"/>
      <c r="O292"/>
      <c r="P292"/>
    </row>
    <row r="293" spans="1:16" s="1" customFormat="1" x14ac:dyDescent="0.25">
      <c r="A293" s="74">
        <v>292</v>
      </c>
      <c r="B293" s="69">
        <v>3506</v>
      </c>
      <c r="C293" s="69">
        <v>35</v>
      </c>
      <c r="D293" s="69" t="s">
        <v>24</v>
      </c>
      <c r="E293" s="60">
        <v>395</v>
      </c>
      <c r="F293" s="60">
        <f t="shared" si="29"/>
        <v>434.50000000000006</v>
      </c>
      <c r="G293" s="50">
        <f t="shared" si="28"/>
        <v>28800</v>
      </c>
      <c r="H293" s="126">
        <f t="shared" si="30"/>
        <v>11376000</v>
      </c>
      <c r="I293" s="126">
        <f t="shared" si="31"/>
        <v>12058560</v>
      </c>
      <c r="J293" s="127">
        <f t="shared" si="32"/>
        <v>25000</v>
      </c>
      <c r="K293" s="128">
        <f t="shared" si="33"/>
        <v>1129700.0000000002</v>
      </c>
      <c r="N293"/>
      <c r="O293"/>
      <c r="P293"/>
    </row>
    <row r="294" spans="1:16" s="1" customFormat="1" x14ac:dyDescent="0.25">
      <c r="A294" s="74">
        <v>293</v>
      </c>
      <c r="B294" s="69">
        <v>3507</v>
      </c>
      <c r="C294" s="69">
        <v>35</v>
      </c>
      <c r="D294" s="69" t="s">
        <v>18</v>
      </c>
      <c r="E294" s="60">
        <v>616</v>
      </c>
      <c r="F294" s="60">
        <f t="shared" si="29"/>
        <v>677.6</v>
      </c>
      <c r="G294" s="50">
        <f t="shared" si="28"/>
        <v>28800</v>
      </c>
      <c r="H294" s="126">
        <f t="shared" si="30"/>
        <v>17740800</v>
      </c>
      <c r="I294" s="126">
        <f t="shared" si="31"/>
        <v>18805248</v>
      </c>
      <c r="J294" s="127">
        <f t="shared" si="32"/>
        <v>39000</v>
      </c>
      <c r="K294" s="128">
        <f t="shared" si="33"/>
        <v>1761760</v>
      </c>
      <c r="N294"/>
      <c r="O294"/>
      <c r="P294"/>
    </row>
    <row r="295" spans="1:16" s="1" customFormat="1" x14ac:dyDescent="0.25">
      <c r="A295" s="74">
        <v>294</v>
      </c>
      <c r="B295" s="69">
        <v>3508</v>
      </c>
      <c r="C295" s="69">
        <v>35</v>
      </c>
      <c r="D295" s="69" t="s">
        <v>18</v>
      </c>
      <c r="E295" s="60">
        <v>617</v>
      </c>
      <c r="F295" s="60">
        <f t="shared" si="29"/>
        <v>678.7</v>
      </c>
      <c r="G295" s="50">
        <f t="shared" si="28"/>
        <v>28800</v>
      </c>
      <c r="H295" s="126">
        <f t="shared" si="30"/>
        <v>17769600</v>
      </c>
      <c r="I295" s="126">
        <f t="shared" si="31"/>
        <v>18835776</v>
      </c>
      <c r="J295" s="127">
        <f t="shared" si="32"/>
        <v>39000</v>
      </c>
      <c r="K295" s="128">
        <f t="shared" si="33"/>
        <v>1764620.0000000002</v>
      </c>
      <c r="N295"/>
      <c r="O295"/>
      <c r="P295"/>
    </row>
    <row r="296" spans="1:16" s="1" customFormat="1" x14ac:dyDescent="0.25">
      <c r="A296" s="74">
        <v>295</v>
      </c>
      <c r="B296" s="69">
        <v>3509</v>
      </c>
      <c r="C296" s="69">
        <v>35</v>
      </c>
      <c r="D296" s="69" t="s">
        <v>18</v>
      </c>
      <c r="E296" s="60">
        <v>621</v>
      </c>
      <c r="F296" s="60">
        <f t="shared" si="29"/>
        <v>683.1</v>
      </c>
      <c r="G296" s="50">
        <f t="shared" si="28"/>
        <v>28800</v>
      </c>
      <c r="H296" s="126">
        <f t="shared" si="30"/>
        <v>17884800</v>
      </c>
      <c r="I296" s="126">
        <f t="shared" si="31"/>
        <v>18957888</v>
      </c>
      <c r="J296" s="127">
        <f t="shared" si="32"/>
        <v>39500</v>
      </c>
      <c r="K296" s="128">
        <f t="shared" si="33"/>
        <v>1776060</v>
      </c>
      <c r="N296"/>
      <c r="O296"/>
      <c r="P296"/>
    </row>
    <row r="297" spans="1:16" s="1" customFormat="1" x14ac:dyDescent="0.25">
      <c r="A297" s="74">
        <v>296</v>
      </c>
      <c r="B297" s="69">
        <v>3602</v>
      </c>
      <c r="C297" s="69">
        <v>36</v>
      </c>
      <c r="D297" s="69" t="s">
        <v>18</v>
      </c>
      <c r="E297" s="60">
        <v>661</v>
      </c>
      <c r="F297" s="60">
        <f t="shared" si="29"/>
        <v>727.1</v>
      </c>
      <c r="G297" s="50">
        <f>G296+300</f>
        <v>29100</v>
      </c>
      <c r="H297" s="126">
        <f t="shared" si="30"/>
        <v>19235100</v>
      </c>
      <c r="I297" s="126">
        <f t="shared" si="31"/>
        <v>20389206</v>
      </c>
      <c r="J297" s="127">
        <f t="shared" si="32"/>
        <v>42500</v>
      </c>
      <c r="K297" s="128">
        <f t="shared" si="33"/>
        <v>1890460</v>
      </c>
      <c r="N297"/>
      <c r="O297"/>
      <c r="P297"/>
    </row>
    <row r="298" spans="1:16" s="1" customFormat="1" x14ac:dyDescent="0.25">
      <c r="A298" s="74">
        <v>297</v>
      </c>
      <c r="B298" s="69">
        <v>3603</v>
      </c>
      <c r="C298" s="69">
        <v>36</v>
      </c>
      <c r="D298" s="69" t="s">
        <v>18</v>
      </c>
      <c r="E298" s="60">
        <v>659</v>
      </c>
      <c r="F298" s="60">
        <f t="shared" si="29"/>
        <v>724.90000000000009</v>
      </c>
      <c r="G298" s="50">
        <f t="shared" ref="G298:G331" si="34">G297</f>
        <v>29100</v>
      </c>
      <c r="H298" s="126">
        <f t="shared" si="30"/>
        <v>19176900</v>
      </c>
      <c r="I298" s="126">
        <f t="shared" si="31"/>
        <v>20327514</v>
      </c>
      <c r="J298" s="127">
        <f t="shared" si="32"/>
        <v>42500</v>
      </c>
      <c r="K298" s="128">
        <f t="shared" si="33"/>
        <v>1884740.0000000002</v>
      </c>
      <c r="N298"/>
      <c r="O298"/>
      <c r="P298"/>
    </row>
    <row r="299" spans="1:16" s="1" customFormat="1" x14ac:dyDescent="0.25">
      <c r="A299" s="74">
        <v>298</v>
      </c>
      <c r="B299" s="69">
        <v>3604</v>
      </c>
      <c r="C299" s="69">
        <v>36</v>
      </c>
      <c r="D299" s="69" t="s">
        <v>14</v>
      </c>
      <c r="E299" s="60">
        <v>879</v>
      </c>
      <c r="F299" s="60">
        <f t="shared" si="29"/>
        <v>966.90000000000009</v>
      </c>
      <c r="G299" s="50">
        <f t="shared" si="34"/>
        <v>29100</v>
      </c>
      <c r="H299" s="126">
        <f t="shared" si="30"/>
        <v>25578900</v>
      </c>
      <c r="I299" s="126">
        <f t="shared" si="31"/>
        <v>27113634</v>
      </c>
      <c r="J299" s="127">
        <f t="shared" si="32"/>
        <v>56500</v>
      </c>
      <c r="K299" s="128">
        <f t="shared" si="33"/>
        <v>2513940.0000000005</v>
      </c>
      <c r="N299"/>
      <c r="O299"/>
      <c r="P299"/>
    </row>
    <row r="300" spans="1:16" s="1" customFormat="1" x14ac:dyDescent="0.25">
      <c r="A300" s="74">
        <v>299</v>
      </c>
      <c r="B300" s="69">
        <v>3605</v>
      </c>
      <c r="C300" s="69">
        <v>36</v>
      </c>
      <c r="D300" s="69" t="s">
        <v>14</v>
      </c>
      <c r="E300" s="60">
        <v>801</v>
      </c>
      <c r="F300" s="60">
        <f t="shared" si="29"/>
        <v>881.1</v>
      </c>
      <c r="G300" s="50">
        <f t="shared" si="34"/>
        <v>29100</v>
      </c>
      <c r="H300" s="126">
        <f t="shared" si="30"/>
        <v>23309100</v>
      </c>
      <c r="I300" s="126">
        <f t="shared" si="31"/>
        <v>24707646</v>
      </c>
      <c r="J300" s="127">
        <f t="shared" si="32"/>
        <v>51500</v>
      </c>
      <c r="K300" s="128">
        <f t="shared" si="33"/>
        <v>2290860</v>
      </c>
      <c r="N300"/>
      <c r="O300"/>
      <c r="P300"/>
    </row>
    <row r="301" spans="1:16" s="1" customFormat="1" x14ac:dyDescent="0.25">
      <c r="A301" s="74">
        <v>300</v>
      </c>
      <c r="B301" s="69">
        <v>3606</v>
      </c>
      <c r="C301" s="69">
        <v>36</v>
      </c>
      <c r="D301" s="69" t="s">
        <v>24</v>
      </c>
      <c r="E301" s="60">
        <v>395</v>
      </c>
      <c r="F301" s="60">
        <f t="shared" si="29"/>
        <v>434.50000000000006</v>
      </c>
      <c r="G301" s="50">
        <f t="shared" si="34"/>
        <v>29100</v>
      </c>
      <c r="H301" s="126">
        <f t="shared" si="30"/>
        <v>11494500</v>
      </c>
      <c r="I301" s="126">
        <f t="shared" si="31"/>
        <v>12184170</v>
      </c>
      <c r="J301" s="127">
        <f t="shared" si="32"/>
        <v>25500</v>
      </c>
      <c r="K301" s="128">
        <f t="shared" si="33"/>
        <v>1129700.0000000002</v>
      </c>
      <c r="N301"/>
      <c r="O301"/>
      <c r="P301"/>
    </row>
    <row r="302" spans="1:16" s="1" customFormat="1" x14ac:dyDescent="0.25">
      <c r="A302" s="74">
        <v>301</v>
      </c>
      <c r="B302" s="69">
        <v>3607</v>
      </c>
      <c r="C302" s="69">
        <v>36</v>
      </c>
      <c r="D302" s="69" t="s">
        <v>18</v>
      </c>
      <c r="E302" s="60">
        <v>616</v>
      </c>
      <c r="F302" s="60">
        <f t="shared" si="29"/>
        <v>677.6</v>
      </c>
      <c r="G302" s="50">
        <f t="shared" si="34"/>
        <v>29100</v>
      </c>
      <c r="H302" s="126">
        <f t="shared" si="30"/>
        <v>17925600</v>
      </c>
      <c r="I302" s="126">
        <f t="shared" si="31"/>
        <v>19001136</v>
      </c>
      <c r="J302" s="127">
        <f t="shared" si="32"/>
        <v>39500</v>
      </c>
      <c r="K302" s="128">
        <f t="shared" si="33"/>
        <v>1761760</v>
      </c>
      <c r="N302"/>
      <c r="O302"/>
      <c r="P302"/>
    </row>
    <row r="303" spans="1:16" s="1" customFormat="1" x14ac:dyDescent="0.25">
      <c r="A303" s="74">
        <v>302</v>
      </c>
      <c r="B303" s="69">
        <v>3608</v>
      </c>
      <c r="C303" s="69">
        <v>36</v>
      </c>
      <c r="D303" s="69" t="s">
        <v>18</v>
      </c>
      <c r="E303" s="60">
        <v>617</v>
      </c>
      <c r="F303" s="60">
        <f t="shared" si="29"/>
        <v>678.7</v>
      </c>
      <c r="G303" s="50">
        <f t="shared" si="34"/>
        <v>29100</v>
      </c>
      <c r="H303" s="126">
        <f t="shared" si="30"/>
        <v>17954700</v>
      </c>
      <c r="I303" s="126">
        <f t="shared" si="31"/>
        <v>19031982</v>
      </c>
      <c r="J303" s="127">
        <f t="shared" si="32"/>
        <v>39500</v>
      </c>
      <c r="K303" s="128">
        <f t="shared" si="33"/>
        <v>1764620.0000000002</v>
      </c>
      <c r="N303"/>
      <c r="O303"/>
      <c r="P303"/>
    </row>
    <row r="304" spans="1:16" s="1" customFormat="1" x14ac:dyDescent="0.25">
      <c r="A304" s="74">
        <v>303</v>
      </c>
      <c r="B304" s="69">
        <v>3609</v>
      </c>
      <c r="C304" s="69">
        <v>36</v>
      </c>
      <c r="D304" s="69" t="s">
        <v>18</v>
      </c>
      <c r="E304" s="60">
        <v>621</v>
      </c>
      <c r="F304" s="60">
        <f t="shared" si="29"/>
        <v>683.1</v>
      </c>
      <c r="G304" s="50">
        <f t="shared" si="34"/>
        <v>29100</v>
      </c>
      <c r="H304" s="126">
        <f t="shared" si="30"/>
        <v>18071100</v>
      </c>
      <c r="I304" s="126">
        <f t="shared" si="31"/>
        <v>19155366</v>
      </c>
      <c r="J304" s="127">
        <f t="shared" si="32"/>
        <v>40000</v>
      </c>
      <c r="K304" s="128">
        <f t="shared" si="33"/>
        <v>1776060</v>
      </c>
      <c r="N304"/>
      <c r="O304"/>
      <c r="P304"/>
    </row>
    <row r="305" spans="1:16" s="1" customFormat="1" x14ac:dyDescent="0.25">
      <c r="A305" s="74">
        <v>304</v>
      </c>
      <c r="B305" s="69">
        <v>3701</v>
      </c>
      <c r="C305" s="69">
        <v>37</v>
      </c>
      <c r="D305" s="69" t="s">
        <v>18</v>
      </c>
      <c r="E305" s="60">
        <v>659</v>
      </c>
      <c r="F305" s="60">
        <f t="shared" si="29"/>
        <v>724.90000000000009</v>
      </c>
      <c r="G305" s="50">
        <f t="shared" si="34"/>
        <v>29100</v>
      </c>
      <c r="H305" s="126">
        <f t="shared" si="30"/>
        <v>19176900</v>
      </c>
      <c r="I305" s="126">
        <f t="shared" si="31"/>
        <v>20327514</v>
      </c>
      <c r="J305" s="127">
        <f t="shared" si="32"/>
        <v>42500</v>
      </c>
      <c r="K305" s="128">
        <f t="shared" si="33"/>
        <v>1884740.0000000002</v>
      </c>
      <c r="N305"/>
      <c r="O305"/>
      <c r="P305"/>
    </row>
    <row r="306" spans="1:16" s="1" customFormat="1" x14ac:dyDescent="0.25">
      <c r="A306" s="74">
        <v>305</v>
      </c>
      <c r="B306" s="69">
        <v>3702</v>
      </c>
      <c r="C306" s="69">
        <v>37</v>
      </c>
      <c r="D306" s="69" t="s">
        <v>18</v>
      </c>
      <c r="E306" s="60">
        <v>661</v>
      </c>
      <c r="F306" s="60">
        <f t="shared" si="29"/>
        <v>727.1</v>
      </c>
      <c r="G306" s="50">
        <f t="shared" si="34"/>
        <v>29100</v>
      </c>
      <c r="H306" s="126">
        <f t="shared" si="30"/>
        <v>19235100</v>
      </c>
      <c r="I306" s="126">
        <f t="shared" si="31"/>
        <v>20389206</v>
      </c>
      <c r="J306" s="127">
        <f t="shared" si="32"/>
        <v>42500</v>
      </c>
      <c r="K306" s="128">
        <f t="shared" si="33"/>
        <v>1890460</v>
      </c>
      <c r="N306"/>
      <c r="O306"/>
      <c r="P306"/>
    </row>
    <row r="307" spans="1:16" s="1" customFormat="1" x14ac:dyDescent="0.25">
      <c r="A307" s="74">
        <v>306</v>
      </c>
      <c r="B307" s="69">
        <v>3703</v>
      </c>
      <c r="C307" s="69">
        <v>37</v>
      </c>
      <c r="D307" s="69" t="s">
        <v>18</v>
      </c>
      <c r="E307" s="60">
        <v>659</v>
      </c>
      <c r="F307" s="60">
        <f t="shared" si="29"/>
        <v>724.90000000000009</v>
      </c>
      <c r="G307" s="50">
        <f t="shared" si="34"/>
        <v>29100</v>
      </c>
      <c r="H307" s="126">
        <f t="shared" si="30"/>
        <v>19176900</v>
      </c>
      <c r="I307" s="126">
        <f t="shared" si="31"/>
        <v>20327514</v>
      </c>
      <c r="J307" s="127">
        <f t="shared" si="32"/>
        <v>42500</v>
      </c>
      <c r="K307" s="128">
        <f t="shared" si="33"/>
        <v>1884740.0000000002</v>
      </c>
      <c r="N307"/>
      <c r="O307"/>
      <c r="P307"/>
    </row>
    <row r="308" spans="1:16" s="1" customFormat="1" x14ac:dyDescent="0.25">
      <c r="A308" s="74">
        <v>307</v>
      </c>
      <c r="B308" s="69">
        <v>3704</v>
      </c>
      <c r="C308" s="69">
        <v>37</v>
      </c>
      <c r="D308" s="69" t="s">
        <v>14</v>
      </c>
      <c r="E308" s="60">
        <v>879</v>
      </c>
      <c r="F308" s="60">
        <f t="shared" si="29"/>
        <v>966.90000000000009</v>
      </c>
      <c r="G308" s="50">
        <f t="shared" si="34"/>
        <v>29100</v>
      </c>
      <c r="H308" s="126">
        <f t="shared" si="30"/>
        <v>25578900</v>
      </c>
      <c r="I308" s="126">
        <f t="shared" si="31"/>
        <v>27113634</v>
      </c>
      <c r="J308" s="127">
        <f t="shared" si="32"/>
        <v>56500</v>
      </c>
      <c r="K308" s="128">
        <f t="shared" si="33"/>
        <v>2513940.0000000005</v>
      </c>
      <c r="N308"/>
      <c r="O308"/>
      <c r="P308"/>
    </row>
    <row r="309" spans="1:16" s="1" customFormat="1" x14ac:dyDescent="0.25">
      <c r="A309" s="74">
        <v>308</v>
      </c>
      <c r="B309" s="69">
        <v>3705</v>
      </c>
      <c r="C309" s="69">
        <v>37</v>
      </c>
      <c r="D309" s="69" t="s">
        <v>14</v>
      </c>
      <c r="E309" s="60">
        <v>801</v>
      </c>
      <c r="F309" s="60">
        <f t="shared" si="29"/>
        <v>881.1</v>
      </c>
      <c r="G309" s="50">
        <f t="shared" si="34"/>
        <v>29100</v>
      </c>
      <c r="H309" s="126">
        <f t="shared" si="30"/>
        <v>23309100</v>
      </c>
      <c r="I309" s="126">
        <f t="shared" si="31"/>
        <v>24707646</v>
      </c>
      <c r="J309" s="127">
        <f t="shared" si="32"/>
        <v>51500</v>
      </c>
      <c r="K309" s="128">
        <f t="shared" si="33"/>
        <v>2290860</v>
      </c>
      <c r="N309"/>
      <c r="O309"/>
      <c r="P309"/>
    </row>
    <row r="310" spans="1:16" s="1" customFormat="1" x14ac:dyDescent="0.25">
      <c r="A310" s="74">
        <v>309</v>
      </c>
      <c r="B310" s="69">
        <v>3706</v>
      </c>
      <c r="C310" s="69">
        <v>37</v>
      </c>
      <c r="D310" s="69" t="s">
        <v>24</v>
      </c>
      <c r="E310" s="60">
        <v>395</v>
      </c>
      <c r="F310" s="60">
        <f t="shared" si="29"/>
        <v>434.50000000000006</v>
      </c>
      <c r="G310" s="50">
        <f t="shared" si="34"/>
        <v>29100</v>
      </c>
      <c r="H310" s="126">
        <f t="shared" si="30"/>
        <v>11494500</v>
      </c>
      <c r="I310" s="126">
        <f t="shared" si="31"/>
        <v>12184170</v>
      </c>
      <c r="J310" s="127">
        <f t="shared" si="32"/>
        <v>25500</v>
      </c>
      <c r="K310" s="128">
        <f t="shared" si="33"/>
        <v>1129700.0000000002</v>
      </c>
      <c r="N310"/>
      <c r="O310"/>
      <c r="P310"/>
    </row>
    <row r="311" spans="1:16" s="1" customFormat="1" x14ac:dyDescent="0.25">
      <c r="A311" s="74">
        <v>310</v>
      </c>
      <c r="B311" s="69">
        <v>3707</v>
      </c>
      <c r="C311" s="69">
        <v>37</v>
      </c>
      <c r="D311" s="69" t="s">
        <v>18</v>
      </c>
      <c r="E311" s="60">
        <v>616</v>
      </c>
      <c r="F311" s="60">
        <f t="shared" si="29"/>
        <v>677.6</v>
      </c>
      <c r="G311" s="50">
        <f t="shared" si="34"/>
        <v>29100</v>
      </c>
      <c r="H311" s="126">
        <f t="shared" si="30"/>
        <v>17925600</v>
      </c>
      <c r="I311" s="126">
        <f t="shared" si="31"/>
        <v>19001136</v>
      </c>
      <c r="J311" s="127">
        <f t="shared" si="32"/>
        <v>39500</v>
      </c>
      <c r="K311" s="128">
        <f t="shared" si="33"/>
        <v>1761760</v>
      </c>
      <c r="N311"/>
      <c r="O311"/>
      <c r="P311"/>
    </row>
    <row r="312" spans="1:16" s="1" customFormat="1" x14ac:dyDescent="0.25">
      <c r="A312" s="74">
        <v>311</v>
      </c>
      <c r="B312" s="69">
        <v>3708</v>
      </c>
      <c r="C312" s="69">
        <v>37</v>
      </c>
      <c r="D312" s="69" t="s">
        <v>18</v>
      </c>
      <c r="E312" s="60">
        <v>617</v>
      </c>
      <c r="F312" s="60">
        <f t="shared" si="29"/>
        <v>678.7</v>
      </c>
      <c r="G312" s="50">
        <f t="shared" si="34"/>
        <v>29100</v>
      </c>
      <c r="H312" s="126">
        <f t="shared" si="30"/>
        <v>17954700</v>
      </c>
      <c r="I312" s="126">
        <f t="shared" si="31"/>
        <v>19031982</v>
      </c>
      <c r="J312" s="127">
        <f t="shared" si="32"/>
        <v>39500</v>
      </c>
      <c r="K312" s="128">
        <f t="shared" si="33"/>
        <v>1764620.0000000002</v>
      </c>
      <c r="N312"/>
      <c r="O312"/>
      <c r="P312"/>
    </row>
    <row r="313" spans="1:16" s="1" customFormat="1" x14ac:dyDescent="0.25">
      <c r="A313" s="74">
        <v>312</v>
      </c>
      <c r="B313" s="69">
        <v>3709</v>
      </c>
      <c r="C313" s="69">
        <v>37</v>
      </c>
      <c r="D313" s="69" t="s">
        <v>18</v>
      </c>
      <c r="E313" s="60">
        <v>621</v>
      </c>
      <c r="F313" s="60">
        <f t="shared" si="29"/>
        <v>683.1</v>
      </c>
      <c r="G313" s="50">
        <f t="shared" si="34"/>
        <v>29100</v>
      </c>
      <c r="H313" s="126">
        <f t="shared" si="30"/>
        <v>18071100</v>
      </c>
      <c r="I313" s="126">
        <f t="shared" si="31"/>
        <v>19155366</v>
      </c>
      <c r="J313" s="127">
        <f t="shared" si="32"/>
        <v>40000</v>
      </c>
      <c r="K313" s="128">
        <f t="shared" si="33"/>
        <v>1776060</v>
      </c>
      <c r="N313"/>
      <c r="O313"/>
      <c r="P313"/>
    </row>
    <row r="314" spans="1:16" s="1" customFormat="1" x14ac:dyDescent="0.25">
      <c r="A314" s="74">
        <v>313</v>
      </c>
      <c r="B314" s="69">
        <v>3801</v>
      </c>
      <c r="C314" s="69">
        <v>38</v>
      </c>
      <c r="D314" s="69" t="s">
        <v>18</v>
      </c>
      <c r="E314" s="60">
        <v>659</v>
      </c>
      <c r="F314" s="60">
        <f t="shared" si="29"/>
        <v>724.90000000000009</v>
      </c>
      <c r="G314" s="50">
        <f t="shared" si="34"/>
        <v>29100</v>
      </c>
      <c r="H314" s="126">
        <f t="shared" si="30"/>
        <v>19176900</v>
      </c>
      <c r="I314" s="126">
        <f t="shared" si="31"/>
        <v>20327514</v>
      </c>
      <c r="J314" s="127">
        <f t="shared" si="32"/>
        <v>42500</v>
      </c>
      <c r="K314" s="128">
        <f t="shared" si="33"/>
        <v>1884740.0000000002</v>
      </c>
      <c r="N314"/>
      <c r="O314"/>
      <c r="P314"/>
    </row>
    <row r="315" spans="1:16" s="1" customFormat="1" x14ac:dyDescent="0.25">
      <c r="A315" s="74">
        <v>314</v>
      </c>
      <c r="B315" s="69">
        <v>3802</v>
      </c>
      <c r="C315" s="69">
        <v>38</v>
      </c>
      <c r="D315" s="69" t="s">
        <v>18</v>
      </c>
      <c r="E315" s="60">
        <v>661</v>
      </c>
      <c r="F315" s="60">
        <f t="shared" si="29"/>
        <v>727.1</v>
      </c>
      <c r="G315" s="50">
        <f t="shared" si="34"/>
        <v>29100</v>
      </c>
      <c r="H315" s="126">
        <f t="shared" si="30"/>
        <v>19235100</v>
      </c>
      <c r="I315" s="126">
        <f t="shared" si="31"/>
        <v>20389206</v>
      </c>
      <c r="J315" s="127">
        <f t="shared" si="32"/>
        <v>42500</v>
      </c>
      <c r="K315" s="128">
        <f t="shared" si="33"/>
        <v>1890460</v>
      </c>
      <c r="N315"/>
      <c r="O315"/>
      <c r="P315"/>
    </row>
    <row r="316" spans="1:16" s="1" customFormat="1" x14ac:dyDescent="0.25">
      <c r="A316" s="74">
        <v>315</v>
      </c>
      <c r="B316" s="69">
        <v>3803</v>
      </c>
      <c r="C316" s="69">
        <v>38</v>
      </c>
      <c r="D316" s="69" t="s">
        <v>18</v>
      </c>
      <c r="E316" s="60">
        <v>659</v>
      </c>
      <c r="F316" s="60">
        <f t="shared" si="29"/>
        <v>724.90000000000009</v>
      </c>
      <c r="G316" s="50">
        <f t="shared" si="34"/>
        <v>29100</v>
      </c>
      <c r="H316" s="126">
        <f t="shared" si="30"/>
        <v>19176900</v>
      </c>
      <c r="I316" s="126">
        <f t="shared" si="31"/>
        <v>20327514</v>
      </c>
      <c r="J316" s="127">
        <f t="shared" si="32"/>
        <v>42500</v>
      </c>
      <c r="K316" s="128">
        <f t="shared" si="33"/>
        <v>1884740.0000000002</v>
      </c>
      <c r="N316"/>
      <c r="O316"/>
      <c r="P316"/>
    </row>
    <row r="317" spans="1:16" s="1" customFormat="1" x14ac:dyDescent="0.25">
      <c r="A317" s="74">
        <v>316</v>
      </c>
      <c r="B317" s="69">
        <v>3804</v>
      </c>
      <c r="C317" s="69">
        <v>38</v>
      </c>
      <c r="D317" s="69" t="s">
        <v>14</v>
      </c>
      <c r="E317" s="60">
        <v>879</v>
      </c>
      <c r="F317" s="60">
        <f t="shared" si="29"/>
        <v>966.90000000000009</v>
      </c>
      <c r="G317" s="50">
        <f t="shared" si="34"/>
        <v>29100</v>
      </c>
      <c r="H317" s="126">
        <f t="shared" si="30"/>
        <v>25578900</v>
      </c>
      <c r="I317" s="126">
        <f t="shared" si="31"/>
        <v>27113634</v>
      </c>
      <c r="J317" s="127">
        <f t="shared" si="32"/>
        <v>56500</v>
      </c>
      <c r="K317" s="128">
        <f t="shared" si="33"/>
        <v>2513940.0000000005</v>
      </c>
      <c r="N317"/>
      <c r="O317"/>
      <c r="P317"/>
    </row>
    <row r="318" spans="1:16" s="1" customFormat="1" x14ac:dyDescent="0.25">
      <c r="A318" s="74">
        <v>317</v>
      </c>
      <c r="B318" s="69">
        <v>3805</v>
      </c>
      <c r="C318" s="69">
        <v>38</v>
      </c>
      <c r="D318" s="69" t="s">
        <v>14</v>
      </c>
      <c r="E318" s="60">
        <v>801</v>
      </c>
      <c r="F318" s="60">
        <f t="shared" si="29"/>
        <v>881.1</v>
      </c>
      <c r="G318" s="50">
        <f t="shared" si="34"/>
        <v>29100</v>
      </c>
      <c r="H318" s="126">
        <f t="shared" si="30"/>
        <v>23309100</v>
      </c>
      <c r="I318" s="126">
        <f t="shared" si="31"/>
        <v>24707646</v>
      </c>
      <c r="J318" s="127">
        <f t="shared" si="32"/>
        <v>51500</v>
      </c>
      <c r="K318" s="128">
        <f t="shared" si="33"/>
        <v>2290860</v>
      </c>
      <c r="N318"/>
      <c r="O318"/>
      <c r="P318"/>
    </row>
    <row r="319" spans="1:16" s="1" customFormat="1" x14ac:dyDescent="0.25">
      <c r="A319" s="74">
        <v>318</v>
      </c>
      <c r="B319" s="69">
        <v>3806</v>
      </c>
      <c r="C319" s="69">
        <v>38</v>
      </c>
      <c r="D319" s="69" t="s">
        <v>24</v>
      </c>
      <c r="E319" s="60">
        <v>395</v>
      </c>
      <c r="F319" s="60">
        <f t="shared" si="29"/>
        <v>434.50000000000006</v>
      </c>
      <c r="G319" s="50">
        <f t="shared" si="34"/>
        <v>29100</v>
      </c>
      <c r="H319" s="126">
        <f t="shared" si="30"/>
        <v>11494500</v>
      </c>
      <c r="I319" s="126">
        <f t="shared" si="31"/>
        <v>12184170</v>
      </c>
      <c r="J319" s="127">
        <f t="shared" si="32"/>
        <v>25500</v>
      </c>
      <c r="K319" s="128">
        <f t="shared" si="33"/>
        <v>1129700.0000000002</v>
      </c>
      <c r="N319"/>
      <c r="O319"/>
      <c r="P319"/>
    </row>
    <row r="320" spans="1:16" s="1" customFormat="1" x14ac:dyDescent="0.25">
      <c r="A320" s="74">
        <v>319</v>
      </c>
      <c r="B320" s="69">
        <v>3807</v>
      </c>
      <c r="C320" s="69">
        <v>38</v>
      </c>
      <c r="D320" s="69" t="s">
        <v>18</v>
      </c>
      <c r="E320" s="60">
        <v>616</v>
      </c>
      <c r="F320" s="60">
        <f t="shared" si="29"/>
        <v>677.6</v>
      </c>
      <c r="G320" s="50">
        <f t="shared" si="34"/>
        <v>29100</v>
      </c>
      <c r="H320" s="126">
        <f t="shared" si="30"/>
        <v>17925600</v>
      </c>
      <c r="I320" s="126">
        <f t="shared" si="31"/>
        <v>19001136</v>
      </c>
      <c r="J320" s="127">
        <f t="shared" si="32"/>
        <v>39500</v>
      </c>
      <c r="K320" s="128">
        <f t="shared" si="33"/>
        <v>1761760</v>
      </c>
      <c r="N320"/>
      <c r="O320"/>
      <c r="P320"/>
    </row>
    <row r="321" spans="1:16" s="1" customFormat="1" x14ac:dyDescent="0.25">
      <c r="A321" s="74">
        <v>320</v>
      </c>
      <c r="B321" s="69">
        <v>3808</v>
      </c>
      <c r="C321" s="69">
        <v>38</v>
      </c>
      <c r="D321" s="69" t="s">
        <v>18</v>
      </c>
      <c r="E321" s="60">
        <v>617</v>
      </c>
      <c r="F321" s="60">
        <f t="shared" si="29"/>
        <v>678.7</v>
      </c>
      <c r="G321" s="50">
        <f t="shared" si="34"/>
        <v>29100</v>
      </c>
      <c r="H321" s="126">
        <f t="shared" si="30"/>
        <v>17954700</v>
      </c>
      <c r="I321" s="126">
        <f t="shared" si="31"/>
        <v>19031982</v>
      </c>
      <c r="J321" s="127">
        <f t="shared" si="32"/>
        <v>39500</v>
      </c>
      <c r="K321" s="128">
        <f t="shared" si="33"/>
        <v>1764620.0000000002</v>
      </c>
      <c r="N321"/>
      <c r="O321"/>
      <c r="P321"/>
    </row>
    <row r="322" spans="1:16" s="1" customFormat="1" x14ac:dyDescent="0.25">
      <c r="A322" s="74">
        <v>321</v>
      </c>
      <c r="B322" s="69">
        <v>3809</v>
      </c>
      <c r="C322" s="69">
        <v>38</v>
      </c>
      <c r="D322" s="69" t="s">
        <v>18</v>
      </c>
      <c r="E322" s="60">
        <v>621</v>
      </c>
      <c r="F322" s="60">
        <f t="shared" si="29"/>
        <v>683.1</v>
      </c>
      <c r="G322" s="50">
        <f t="shared" si="34"/>
        <v>29100</v>
      </c>
      <c r="H322" s="126">
        <f t="shared" si="30"/>
        <v>18071100</v>
      </c>
      <c r="I322" s="126">
        <f t="shared" si="31"/>
        <v>19155366</v>
      </c>
      <c r="J322" s="127">
        <f t="shared" si="32"/>
        <v>40000</v>
      </c>
      <c r="K322" s="128">
        <f t="shared" si="33"/>
        <v>1776060</v>
      </c>
      <c r="N322"/>
      <c r="O322"/>
      <c r="P322"/>
    </row>
    <row r="323" spans="1:16" s="1" customFormat="1" x14ac:dyDescent="0.25">
      <c r="A323" s="74">
        <v>322</v>
      </c>
      <c r="B323" s="69">
        <v>3901</v>
      </c>
      <c r="C323" s="69">
        <v>39</v>
      </c>
      <c r="D323" s="69" t="s">
        <v>18</v>
      </c>
      <c r="E323" s="60">
        <v>659</v>
      </c>
      <c r="F323" s="60">
        <f t="shared" ref="F323:F331" si="35">E323*1.1</f>
        <v>724.90000000000009</v>
      </c>
      <c r="G323" s="50">
        <f t="shared" si="34"/>
        <v>29100</v>
      </c>
      <c r="H323" s="126">
        <f t="shared" ref="H323:H331" si="36">E323*G323</f>
        <v>19176900</v>
      </c>
      <c r="I323" s="126">
        <f t="shared" ref="I323:I331" si="37">ROUND(H323*1.06,0)</f>
        <v>20327514</v>
      </c>
      <c r="J323" s="127">
        <f t="shared" ref="J323:J331" si="38">MROUND((I323*0.025/12),500)</f>
        <v>42500</v>
      </c>
      <c r="K323" s="128">
        <f t="shared" ref="K323:K331" si="39">F323*2600</f>
        <v>1884740.0000000002</v>
      </c>
      <c r="N323"/>
      <c r="O323"/>
      <c r="P323"/>
    </row>
    <row r="324" spans="1:16" s="1" customFormat="1" x14ac:dyDescent="0.25">
      <c r="A324" s="74">
        <v>323</v>
      </c>
      <c r="B324" s="69">
        <v>3902</v>
      </c>
      <c r="C324" s="69">
        <v>39</v>
      </c>
      <c r="D324" s="69" t="s">
        <v>18</v>
      </c>
      <c r="E324" s="60">
        <v>661</v>
      </c>
      <c r="F324" s="60">
        <f t="shared" si="35"/>
        <v>727.1</v>
      </c>
      <c r="G324" s="50">
        <f t="shared" si="34"/>
        <v>29100</v>
      </c>
      <c r="H324" s="126">
        <f t="shared" si="36"/>
        <v>19235100</v>
      </c>
      <c r="I324" s="126">
        <f t="shared" si="37"/>
        <v>20389206</v>
      </c>
      <c r="J324" s="127">
        <f t="shared" si="38"/>
        <v>42500</v>
      </c>
      <c r="K324" s="128">
        <f t="shared" si="39"/>
        <v>1890460</v>
      </c>
      <c r="N324"/>
      <c r="O324"/>
      <c r="P324"/>
    </row>
    <row r="325" spans="1:16" s="1" customFormat="1" x14ac:dyDescent="0.25">
      <c r="A325" s="74">
        <v>324</v>
      </c>
      <c r="B325" s="69">
        <v>3903</v>
      </c>
      <c r="C325" s="69">
        <v>39</v>
      </c>
      <c r="D325" s="69" t="s">
        <v>18</v>
      </c>
      <c r="E325" s="60">
        <v>659</v>
      </c>
      <c r="F325" s="60">
        <f t="shared" si="35"/>
        <v>724.90000000000009</v>
      </c>
      <c r="G325" s="50">
        <f t="shared" si="34"/>
        <v>29100</v>
      </c>
      <c r="H325" s="126">
        <f t="shared" si="36"/>
        <v>19176900</v>
      </c>
      <c r="I325" s="126">
        <f t="shared" si="37"/>
        <v>20327514</v>
      </c>
      <c r="J325" s="127">
        <f t="shared" si="38"/>
        <v>42500</v>
      </c>
      <c r="K325" s="128">
        <f t="shared" si="39"/>
        <v>1884740.0000000002</v>
      </c>
      <c r="N325"/>
      <c r="O325"/>
      <c r="P325"/>
    </row>
    <row r="326" spans="1:16" s="1" customFormat="1" x14ac:dyDescent="0.25">
      <c r="A326" s="74">
        <v>325</v>
      </c>
      <c r="B326" s="69">
        <v>3904</v>
      </c>
      <c r="C326" s="69">
        <v>39</v>
      </c>
      <c r="D326" s="69" t="s">
        <v>14</v>
      </c>
      <c r="E326" s="60">
        <v>879</v>
      </c>
      <c r="F326" s="60">
        <f t="shared" si="35"/>
        <v>966.90000000000009</v>
      </c>
      <c r="G326" s="50">
        <f t="shared" si="34"/>
        <v>29100</v>
      </c>
      <c r="H326" s="126">
        <f t="shared" si="36"/>
        <v>25578900</v>
      </c>
      <c r="I326" s="126">
        <f t="shared" si="37"/>
        <v>27113634</v>
      </c>
      <c r="J326" s="127">
        <f t="shared" si="38"/>
        <v>56500</v>
      </c>
      <c r="K326" s="128">
        <f t="shared" si="39"/>
        <v>2513940.0000000005</v>
      </c>
      <c r="N326"/>
      <c r="O326"/>
      <c r="P326"/>
    </row>
    <row r="327" spans="1:16" s="1" customFormat="1" x14ac:dyDescent="0.25">
      <c r="A327" s="74">
        <v>326</v>
      </c>
      <c r="B327" s="69">
        <v>3905</v>
      </c>
      <c r="C327" s="69">
        <v>39</v>
      </c>
      <c r="D327" s="69" t="s">
        <v>14</v>
      </c>
      <c r="E327" s="60">
        <v>801</v>
      </c>
      <c r="F327" s="60">
        <f t="shared" si="35"/>
        <v>881.1</v>
      </c>
      <c r="G327" s="50">
        <f t="shared" si="34"/>
        <v>29100</v>
      </c>
      <c r="H327" s="126">
        <f t="shared" si="36"/>
        <v>23309100</v>
      </c>
      <c r="I327" s="126">
        <f t="shared" si="37"/>
        <v>24707646</v>
      </c>
      <c r="J327" s="127">
        <f t="shared" si="38"/>
        <v>51500</v>
      </c>
      <c r="K327" s="128">
        <f t="shared" si="39"/>
        <v>2290860</v>
      </c>
      <c r="N327"/>
      <c r="O327"/>
      <c r="P327"/>
    </row>
    <row r="328" spans="1:16" s="1" customFormat="1" x14ac:dyDescent="0.25">
      <c r="A328" s="74">
        <v>327</v>
      </c>
      <c r="B328" s="69">
        <v>3906</v>
      </c>
      <c r="C328" s="69">
        <v>39</v>
      </c>
      <c r="D328" s="69" t="s">
        <v>24</v>
      </c>
      <c r="E328" s="60">
        <v>395</v>
      </c>
      <c r="F328" s="60">
        <f t="shared" si="35"/>
        <v>434.50000000000006</v>
      </c>
      <c r="G328" s="50">
        <f t="shared" si="34"/>
        <v>29100</v>
      </c>
      <c r="H328" s="126">
        <f t="shared" si="36"/>
        <v>11494500</v>
      </c>
      <c r="I328" s="126">
        <f t="shared" si="37"/>
        <v>12184170</v>
      </c>
      <c r="J328" s="127">
        <f t="shared" si="38"/>
        <v>25500</v>
      </c>
      <c r="K328" s="128">
        <f t="shared" si="39"/>
        <v>1129700.0000000002</v>
      </c>
      <c r="N328"/>
      <c r="O328"/>
      <c r="P328"/>
    </row>
    <row r="329" spans="1:16" s="1" customFormat="1" x14ac:dyDescent="0.25">
      <c r="A329" s="74">
        <v>328</v>
      </c>
      <c r="B329" s="69">
        <v>3907</v>
      </c>
      <c r="C329" s="69">
        <v>39</v>
      </c>
      <c r="D329" s="69" t="s">
        <v>18</v>
      </c>
      <c r="E329" s="60">
        <v>616</v>
      </c>
      <c r="F329" s="60">
        <f t="shared" si="35"/>
        <v>677.6</v>
      </c>
      <c r="G329" s="50">
        <f t="shared" si="34"/>
        <v>29100</v>
      </c>
      <c r="H329" s="126">
        <f t="shared" si="36"/>
        <v>17925600</v>
      </c>
      <c r="I329" s="126">
        <f t="shared" si="37"/>
        <v>19001136</v>
      </c>
      <c r="J329" s="127">
        <f t="shared" si="38"/>
        <v>39500</v>
      </c>
      <c r="K329" s="128">
        <f t="shared" si="39"/>
        <v>1761760</v>
      </c>
      <c r="N329"/>
      <c r="O329"/>
      <c r="P329"/>
    </row>
    <row r="330" spans="1:16" s="1" customFormat="1" x14ac:dyDescent="0.25">
      <c r="A330" s="74">
        <v>329</v>
      </c>
      <c r="B330" s="69">
        <v>3908</v>
      </c>
      <c r="C330" s="69">
        <v>39</v>
      </c>
      <c r="D330" s="69" t="s">
        <v>18</v>
      </c>
      <c r="E330" s="60">
        <v>617</v>
      </c>
      <c r="F330" s="60">
        <f t="shared" si="35"/>
        <v>678.7</v>
      </c>
      <c r="G330" s="50">
        <f t="shared" si="34"/>
        <v>29100</v>
      </c>
      <c r="H330" s="126">
        <f t="shared" si="36"/>
        <v>17954700</v>
      </c>
      <c r="I330" s="126">
        <f t="shared" si="37"/>
        <v>19031982</v>
      </c>
      <c r="J330" s="127">
        <f t="shared" si="38"/>
        <v>39500</v>
      </c>
      <c r="K330" s="128">
        <f t="shared" si="39"/>
        <v>1764620.0000000002</v>
      </c>
      <c r="N330"/>
      <c r="O330"/>
      <c r="P330"/>
    </row>
    <row r="331" spans="1:16" s="1" customFormat="1" x14ac:dyDescent="0.25">
      <c r="A331" s="74">
        <v>330</v>
      </c>
      <c r="B331" s="69">
        <v>3909</v>
      </c>
      <c r="C331" s="69">
        <v>39</v>
      </c>
      <c r="D331" s="69" t="s">
        <v>18</v>
      </c>
      <c r="E331" s="60">
        <v>621</v>
      </c>
      <c r="F331" s="60">
        <f t="shared" si="35"/>
        <v>683.1</v>
      </c>
      <c r="G331" s="50">
        <f t="shared" si="34"/>
        <v>29100</v>
      </c>
      <c r="H331" s="126">
        <f t="shared" si="36"/>
        <v>18071100</v>
      </c>
      <c r="I331" s="126">
        <f t="shared" si="37"/>
        <v>19155366</v>
      </c>
      <c r="J331" s="127">
        <f t="shared" si="38"/>
        <v>40000</v>
      </c>
      <c r="K331" s="128">
        <f t="shared" si="39"/>
        <v>1776060</v>
      </c>
      <c r="N331"/>
      <c r="O331"/>
      <c r="P331"/>
    </row>
    <row r="332" spans="1:16" s="1" customFormat="1" x14ac:dyDescent="0.25">
      <c r="A332" s="123" t="s">
        <v>3</v>
      </c>
      <c r="B332" s="123"/>
      <c r="C332" s="123"/>
      <c r="D332" s="123"/>
      <c r="E332" s="116">
        <f>SUM(E2:E331)</f>
        <v>216442</v>
      </c>
      <c r="F332" s="116">
        <f>SUM(F5:F331)</f>
        <v>235962.1000000003</v>
      </c>
      <c r="G332" s="129"/>
      <c r="H332" s="130">
        <f t="shared" ref="H332:K332" si="40">SUM(H2:H331)</f>
        <v>6073527300</v>
      </c>
      <c r="I332" s="130">
        <f t="shared" si="40"/>
        <v>6437938938</v>
      </c>
      <c r="J332" s="131"/>
      <c r="K332" s="130">
        <f t="shared" si="40"/>
        <v>619024120</v>
      </c>
      <c r="N332"/>
      <c r="O332"/>
      <c r="P332"/>
    </row>
    <row r="333" spans="1:16" s="1" customFormat="1" x14ac:dyDescent="0.25">
      <c r="A333" s="7"/>
      <c r="B333" s="9"/>
      <c r="C333" s="9"/>
      <c r="D333" s="71"/>
      <c r="E333" s="72"/>
      <c r="F333" s="8"/>
      <c r="G333" s="132"/>
      <c r="H333" s="132"/>
      <c r="I333" s="132"/>
      <c r="J333" s="132"/>
      <c r="K333" s="132"/>
      <c r="N333"/>
      <c r="O333"/>
      <c r="P333"/>
    </row>
  </sheetData>
  <mergeCells count="1">
    <mergeCell ref="A332:D33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8B06C-F6DF-42BF-9D76-0AB535FB9B8E}">
  <dimension ref="A1:P286"/>
  <sheetViews>
    <sheetView topLeftCell="A275" zoomScale="160" zoomScaleNormal="160" workbookViewId="0">
      <selection activeCell="H285" sqref="H285:I285"/>
    </sheetView>
  </sheetViews>
  <sheetFormatPr defaultRowHeight="15" x14ac:dyDescent="0.25"/>
  <cols>
    <col min="1" max="1" width="5" style="150" customWidth="1"/>
    <col min="2" max="2" width="5.85546875" style="150" customWidth="1"/>
    <col min="3" max="3" width="4.85546875" style="150" customWidth="1"/>
    <col min="4" max="4" width="6.5703125" style="153" customWidth="1"/>
    <col min="5" max="5" width="7.5703125" style="152" customWidth="1"/>
    <col min="6" max="6" width="7.42578125" style="136" customWidth="1"/>
    <col min="7" max="7" width="6.140625" style="136" customWidth="1"/>
    <col min="8" max="8" width="12.28515625" style="136" customWidth="1"/>
    <col min="9" max="9" width="12.7109375" style="136" customWidth="1"/>
    <col min="10" max="10" width="7.42578125" style="136" customWidth="1"/>
    <col min="11" max="11" width="11" style="136" customWidth="1"/>
    <col min="12" max="12" width="10.42578125" style="136" bestFit="1" customWidth="1"/>
    <col min="13" max="13" width="10.28515625" style="1" bestFit="1" customWidth="1"/>
  </cols>
  <sheetData>
    <row r="1" spans="1:13" ht="66.75" customHeight="1" x14ac:dyDescent="0.25">
      <c r="A1" s="135" t="s">
        <v>1</v>
      </c>
      <c r="B1" s="135" t="s">
        <v>0</v>
      </c>
      <c r="C1" s="135" t="s">
        <v>2</v>
      </c>
      <c r="D1" s="135" t="s">
        <v>12</v>
      </c>
      <c r="E1" s="135" t="s">
        <v>75</v>
      </c>
      <c r="F1" s="135" t="s">
        <v>11</v>
      </c>
      <c r="G1" s="135" t="s">
        <v>76</v>
      </c>
      <c r="H1" s="135" t="s">
        <v>77</v>
      </c>
      <c r="I1" s="135" t="s">
        <v>78</v>
      </c>
      <c r="J1" s="135" t="s">
        <v>79</v>
      </c>
      <c r="K1" s="135" t="s">
        <v>80</v>
      </c>
    </row>
    <row r="2" spans="1:13" ht="15" customHeight="1" x14ac:dyDescent="0.25">
      <c r="A2" s="137">
        <v>1</v>
      </c>
      <c r="B2" s="137">
        <v>201</v>
      </c>
      <c r="C2" s="137">
        <v>2</v>
      </c>
      <c r="D2" s="138" t="s">
        <v>18</v>
      </c>
      <c r="E2" s="138">
        <v>616</v>
      </c>
      <c r="F2" s="139">
        <f>E2*1.1</f>
        <v>677.6</v>
      </c>
      <c r="G2" s="137">
        <v>27000</v>
      </c>
      <c r="H2" s="128">
        <f>E2*G2</f>
        <v>16632000</v>
      </c>
      <c r="I2" s="128">
        <f>ROUND(H2*1.06,0)</f>
        <v>17629920</v>
      </c>
      <c r="J2" s="140">
        <f t="shared" ref="J2" si="0">MROUND((I2*0.025/12),500)</f>
        <v>36500</v>
      </c>
      <c r="K2" s="128">
        <f>F2*3000</f>
        <v>2032800</v>
      </c>
    </row>
    <row r="3" spans="1:13" ht="15" customHeight="1" x14ac:dyDescent="0.25">
      <c r="A3" s="137">
        <v>2</v>
      </c>
      <c r="B3" s="137">
        <v>202</v>
      </c>
      <c r="C3" s="137">
        <v>2</v>
      </c>
      <c r="D3" s="138" t="s">
        <v>18</v>
      </c>
      <c r="E3" s="138">
        <v>617</v>
      </c>
      <c r="F3" s="139">
        <f t="shared" ref="F3:F66" si="1">E3*1.1</f>
        <v>678.7</v>
      </c>
      <c r="G3" s="137">
        <f>G2</f>
        <v>27000</v>
      </c>
      <c r="H3" s="128">
        <f t="shared" ref="H3:H66" si="2">E3*G3</f>
        <v>16659000</v>
      </c>
      <c r="I3" s="128">
        <f t="shared" ref="I3:I66" si="3">ROUND(H3*1.06,0)</f>
        <v>17658540</v>
      </c>
      <c r="J3" s="140">
        <f t="shared" ref="J3:J66" si="4">MROUND((I3*0.025/12),500)</f>
        <v>37000</v>
      </c>
      <c r="K3" s="128">
        <f t="shared" ref="K3:K66" si="5">F3*3000</f>
        <v>2036100.0000000002</v>
      </c>
    </row>
    <row r="4" spans="1:13" x14ac:dyDescent="0.25">
      <c r="A4" s="137">
        <v>3</v>
      </c>
      <c r="B4" s="137">
        <v>203</v>
      </c>
      <c r="C4" s="141">
        <v>2</v>
      </c>
      <c r="D4" s="138" t="s">
        <v>18</v>
      </c>
      <c r="E4" s="138">
        <v>621</v>
      </c>
      <c r="F4" s="139">
        <f t="shared" si="1"/>
        <v>683.1</v>
      </c>
      <c r="G4" s="138">
        <f>G3</f>
        <v>27000</v>
      </c>
      <c r="H4" s="128">
        <f t="shared" si="2"/>
        <v>16767000</v>
      </c>
      <c r="I4" s="128">
        <f t="shared" si="3"/>
        <v>17773020</v>
      </c>
      <c r="J4" s="140">
        <f t="shared" si="4"/>
        <v>37000</v>
      </c>
      <c r="K4" s="128">
        <f t="shared" si="5"/>
        <v>2049300</v>
      </c>
      <c r="M4" s="3"/>
    </row>
    <row r="5" spans="1:13" x14ac:dyDescent="0.25">
      <c r="A5" s="137">
        <v>4</v>
      </c>
      <c r="B5" s="137">
        <v>204</v>
      </c>
      <c r="C5" s="141">
        <v>2</v>
      </c>
      <c r="D5" s="138" t="s">
        <v>18</v>
      </c>
      <c r="E5" s="138">
        <v>619</v>
      </c>
      <c r="F5" s="139">
        <f t="shared" si="1"/>
        <v>680.90000000000009</v>
      </c>
      <c r="G5" s="138">
        <f>G4</f>
        <v>27000</v>
      </c>
      <c r="H5" s="128">
        <f t="shared" si="2"/>
        <v>16713000</v>
      </c>
      <c r="I5" s="128">
        <f t="shared" si="3"/>
        <v>17715780</v>
      </c>
      <c r="J5" s="140">
        <f t="shared" si="4"/>
        <v>37000</v>
      </c>
      <c r="K5" s="128">
        <f t="shared" si="5"/>
        <v>2042700.0000000002</v>
      </c>
    </row>
    <row r="6" spans="1:13" x14ac:dyDescent="0.25">
      <c r="A6" s="137">
        <v>5</v>
      </c>
      <c r="B6" s="137">
        <v>205</v>
      </c>
      <c r="C6" s="141">
        <v>2</v>
      </c>
      <c r="D6" s="138" t="s">
        <v>14</v>
      </c>
      <c r="E6" s="138">
        <v>861</v>
      </c>
      <c r="F6" s="139">
        <f t="shared" si="1"/>
        <v>947.1</v>
      </c>
      <c r="G6" s="138">
        <f>G5</f>
        <v>27000</v>
      </c>
      <c r="H6" s="128">
        <f t="shared" si="2"/>
        <v>23247000</v>
      </c>
      <c r="I6" s="128">
        <f t="shared" si="3"/>
        <v>24641820</v>
      </c>
      <c r="J6" s="140">
        <f t="shared" si="4"/>
        <v>51500</v>
      </c>
      <c r="K6" s="128">
        <f t="shared" si="5"/>
        <v>2841300</v>
      </c>
    </row>
    <row r="7" spans="1:13" x14ac:dyDescent="0.25">
      <c r="A7" s="137">
        <v>6</v>
      </c>
      <c r="B7" s="141">
        <v>301</v>
      </c>
      <c r="C7" s="141">
        <v>3</v>
      </c>
      <c r="D7" s="138" t="s">
        <v>18</v>
      </c>
      <c r="E7" s="142">
        <v>616</v>
      </c>
      <c r="F7" s="139">
        <f t="shared" si="1"/>
        <v>677.6</v>
      </c>
      <c r="G7" s="138">
        <f>G6</f>
        <v>27000</v>
      </c>
      <c r="H7" s="128">
        <f t="shared" si="2"/>
        <v>16632000</v>
      </c>
      <c r="I7" s="128">
        <f t="shared" si="3"/>
        <v>17629920</v>
      </c>
      <c r="J7" s="140">
        <f t="shared" si="4"/>
        <v>36500</v>
      </c>
      <c r="K7" s="128">
        <f t="shared" si="5"/>
        <v>2032800</v>
      </c>
    </row>
    <row r="8" spans="1:13" x14ac:dyDescent="0.25">
      <c r="A8" s="137">
        <v>7</v>
      </c>
      <c r="B8" s="141">
        <v>302</v>
      </c>
      <c r="C8" s="141">
        <v>3</v>
      </c>
      <c r="D8" s="138" t="s">
        <v>18</v>
      </c>
      <c r="E8" s="142">
        <v>617</v>
      </c>
      <c r="F8" s="139">
        <f t="shared" si="1"/>
        <v>678.7</v>
      </c>
      <c r="G8" s="138">
        <f>G7</f>
        <v>27000</v>
      </c>
      <c r="H8" s="128">
        <f t="shared" si="2"/>
        <v>16659000</v>
      </c>
      <c r="I8" s="128">
        <f t="shared" si="3"/>
        <v>17658540</v>
      </c>
      <c r="J8" s="140">
        <f t="shared" si="4"/>
        <v>37000</v>
      </c>
      <c r="K8" s="128">
        <f t="shared" si="5"/>
        <v>2036100.0000000002</v>
      </c>
    </row>
    <row r="9" spans="1:13" x14ac:dyDescent="0.25">
      <c r="A9" s="137">
        <v>8</v>
      </c>
      <c r="B9" s="141">
        <v>303</v>
      </c>
      <c r="C9" s="141">
        <v>3</v>
      </c>
      <c r="D9" s="138" t="s">
        <v>18</v>
      </c>
      <c r="E9" s="142">
        <v>621</v>
      </c>
      <c r="F9" s="139">
        <f t="shared" si="1"/>
        <v>683.1</v>
      </c>
      <c r="G9" s="138">
        <f>G8</f>
        <v>27000</v>
      </c>
      <c r="H9" s="128">
        <f t="shared" si="2"/>
        <v>16767000</v>
      </c>
      <c r="I9" s="128">
        <f t="shared" si="3"/>
        <v>17773020</v>
      </c>
      <c r="J9" s="140">
        <f t="shared" si="4"/>
        <v>37000</v>
      </c>
      <c r="K9" s="128">
        <f t="shared" si="5"/>
        <v>2049300</v>
      </c>
    </row>
    <row r="10" spans="1:13" x14ac:dyDescent="0.25">
      <c r="A10" s="137">
        <v>9</v>
      </c>
      <c r="B10" s="141">
        <v>304</v>
      </c>
      <c r="C10" s="141">
        <v>3</v>
      </c>
      <c r="D10" s="138" t="s">
        <v>18</v>
      </c>
      <c r="E10" s="142">
        <v>619</v>
      </c>
      <c r="F10" s="139">
        <f t="shared" si="1"/>
        <v>680.90000000000009</v>
      </c>
      <c r="G10" s="138">
        <f>G9</f>
        <v>27000</v>
      </c>
      <c r="H10" s="128">
        <f t="shared" si="2"/>
        <v>16713000</v>
      </c>
      <c r="I10" s="128">
        <f t="shared" si="3"/>
        <v>17715780</v>
      </c>
      <c r="J10" s="140">
        <f t="shared" si="4"/>
        <v>37000</v>
      </c>
      <c r="K10" s="128">
        <f t="shared" si="5"/>
        <v>2042700.0000000002</v>
      </c>
    </row>
    <row r="11" spans="1:13" x14ac:dyDescent="0.25">
      <c r="A11" s="137">
        <v>10</v>
      </c>
      <c r="B11" s="141">
        <v>305</v>
      </c>
      <c r="C11" s="141">
        <v>3</v>
      </c>
      <c r="D11" s="138" t="s">
        <v>14</v>
      </c>
      <c r="E11" s="142">
        <v>861</v>
      </c>
      <c r="F11" s="139">
        <f t="shared" si="1"/>
        <v>947.1</v>
      </c>
      <c r="G11" s="138">
        <f>G10</f>
        <v>27000</v>
      </c>
      <c r="H11" s="128">
        <f t="shared" si="2"/>
        <v>23247000</v>
      </c>
      <c r="I11" s="128">
        <f t="shared" si="3"/>
        <v>24641820</v>
      </c>
      <c r="J11" s="140">
        <f t="shared" si="4"/>
        <v>51500</v>
      </c>
      <c r="K11" s="128">
        <f t="shared" si="5"/>
        <v>2841300</v>
      </c>
    </row>
    <row r="12" spans="1:13" x14ac:dyDescent="0.25">
      <c r="A12" s="137">
        <v>11</v>
      </c>
      <c r="B12" s="141">
        <v>306</v>
      </c>
      <c r="C12" s="141">
        <v>3</v>
      </c>
      <c r="D12" s="138" t="s">
        <v>14</v>
      </c>
      <c r="E12" s="142">
        <v>857</v>
      </c>
      <c r="F12" s="139">
        <f t="shared" si="1"/>
        <v>942.7</v>
      </c>
      <c r="G12" s="138">
        <f>G11</f>
        <v>27000</v>
      </c>
      <c r="H12" s="128">
        <f t="shared" si="2"/>
        <v>23139000</v>
      </c>
      <c r="I12" s="128">
        <f t="shared" si="3"/>
        <v>24527340</v>
      </c>
      <c r="J12" s="140">
        <f t="shared" si="4"/>
        <v>51000</v>
      </c>
      <c r="K12" s="128">
        <f t="shared" si="5"/>
        <v>2828100</v>
      </c>
    </row>
    <row r="13" spans="1:13" x14ac:dyDescent="0.25">
      <c r="A13" s="137">
        <v>12</v>
      </c>
      <c r="B13" s="141">
        <v>307</v>
      </c>
      <c r="C13" s="141">
        <v>3</v>
      </c>
      <c r="D13" s="138" t="s">
        <v>18</v>
      </c>
      <c r="E13" s="142">
        <v>659</v>
      </c>
      <c r="F13" s="139">
        <f t="shared" si="1"/>
        <v>724.90000000000009</v>
      </c>
      <c r="G13" s="138">
        <f>G12</f>
        <v>27000</v>
      </c>
      <c r="H13" s="128">
        <f t="shared" si="2"/>
        <v>17793000</v>
      </c>
      <c r="I13" s="128">
        <f t="shared" si="3"/>
        <v>18860580</v>
      </c>
      <c r="J13" s="140">
        <f t="shared" si="4"/>
        <v>39500</v>
      </c>
      <c r="K13" s="128">
        <f t="shared" si="5"/>
        <v>2174700.0000000005</v>
      </c>
    </row>
    <row r="14" spans="1:13" x14ac:dyDescent="0.25">
      <c r="A14" s="137">
        <v>13</v>
      </c>
      <c r="B14" s="141">
        <v>308</v>
      </c>
      <c r="C14" s="141">
        <v>3</v>
      </c>
      <c r="D14" s="138" t="s">
        <v>18</v>
      </c>
      <c r="E14" s="142">
        <v>659</v>
      </c>
      <c r="F14" s="139">
        <f t="shared" si="1"/>
        <v>724.90000000000009</v>
      </c>
      <c r="G14" s="138">
        <f>G13</f>
        <v>27000</v>
      </c>
      <c r="H14" s="128">
        <f t="shared" si="2"/>
        <v>17793000</v>
      </c>
      <c r="I14" s="128">
        <f t="shared" si="3"/>
        <v>18860580</v>
      </c>
      <c r="J14" s="140">
        <f t="shared" si="4"/>
        <v>39500</v>
      </c>
      <c r="K14" s="128">
        <f t="shared" si="5"/>
        <v>2174700.0000000005</v>
      </c>
    </row>
    <row r="15" spans="1:13" x14ac:dyDescent="0.25">
      <c r="A15" s="137">
        <v>14</v>
      </c>
      <c r="B15" s="141">
        <v>309</v>
      </c>
      <c r="C15" s="141">
        <v>3</v>
      </c>
      <c r="D15" s="138" t="s">
        <v>18</v>
      </c>
      <c r="E15" s="142">
        <v>659</v>
      </c>
      <c r="F15" s="139">
        <f t="shared" si="1"/>
        <v>724.90000000000009</v>
      </c>
      <c r="G15" s="138">
        <f>G14</f>
        <v>27000</v>
      </c>
      <c r="H15" s="128">
        <f t="shared" si="2"/>
        <v>17793000</v>
      </c>
      <c r="I15" s="128">
        <f t="shared" si="3"/>
        <v>18860580</v>
      </c>
      <c r="J15" s="140">
        <f t="shared" si="4"/>
        <v>39500</v>
      </c>
      <c r="K15" s="128">
        <f t="shared" si="5"/>
        <v>2174700.0000000005</v>
      </c>
    </row>
    <row r="16" spans="1:13" x14ac:dyDescent="0.25">
      <c r="A16" s="137">
        <v>15</v>
      </c>
      <c r="B16" s="141">
        <v>310</v>
      </c>
      <c r="C16" s="141">
        <v>3</v>
      </c>
      <c r="D16" s="138" t="s">
        <v>18</v>
      </c>
      <c r="E16" s="142">
        <v>654</v>
      </c>
      <c r="F16" s="139">
        <f t="shared" si="1"/>
        <v>719.40000000000009</v>
      </c>
      <c r="G16" s="138">
        <f>G15</f>
        <v>27000</v>
      </c>
      <c r="H16" s="128">
        <f t="shared" si="2"/>
        <v>17658000</v>
      </c>
      <c r="I16" s="128">
        <f t="shared" si="3"/>
        <v>18717480</v>
      </c>
      <c r="J16" s="140">
        <f t="shared" si="4"/>
        <v>39000</v>
      </c>
      <c r="K16" s="128">
        <f t="shared" si="5"/>
        <v>2158200.0000000005</v>
      </c>
    </row>
    <row r="17" spans="1:16" ht="16.5" x14ac:dyDescent="0.3">
      <c r="A17" s="137">
        <v>16</v>
      </c>
      <c r="B17" s="141">
        <v>401</v>
      </c>
      <c r="C17" s="141">
        <v>4</v>
      </c>
      <c r="D17" s="138" t="s">
        <v>18</v>
      </c>
      <c r="E17" s="142">
        <v>616</v>
      </c>
      <c r="F17" s="139">
        <f t="shared" si="1"/>
        <v>677.6</v>
      </c>
      <c r="G17" s="138">
        <f>G16</f>
        <v>27000</v>
      </c>
      <c r="H17" s="128">
        <f t="shared" si="2"/>
        <v>16632000</v>
      </c>
      <c r="I17" s="128">
        <f t="shared" si="3"/>
        <v>17629920</v>
      </c>
      <c r="J17" s="140">
        <f t="shared" si="4"/>
        <v>36500</v>
      </c>
      <c r="K17" s="128">
        <f t="shared" si="5"/>
        <v>2032800</v>
      </c>
      <c r="P17" s="41" t="s">
        <v>54</v>
      </c>
    </row>
    <row r="18" spans="1:16" x14ac:dyDescent="0.25">
      <c r="A18" s="137">
        <v>17</v>
      </c>
      <c r="B18" s="141">
        <v>402</v>
      </c>
      <c r="C18" s="141">
        <v>4</v>
      </c>
      <c r="D18" s="138" t="s">
        <v>18</v>
      </c>
      <c r="E18" s="142">
        <v>617</v>
      </c>
      <c r="F18" s="139">
        <f t="shared" si="1"/>
        <v>678.7</v>
      </c>
      <c r="G18" s="138">
        <f>G17</f>
        <v>27000</v>
      </c>
      <c r="H18" s="128">
        <f t="shared" si="2"/>
        <v>16659000</v>
      </c>
      <c r="I18" s="128">
        <f t="shared" si="3"/>
        <v>17658540</v>
      </c>
      <c r="J18" s="140">
        <f t="shared" si="4"/>
        <v>37000</v>
      </c>
      <c r="K18" s="128">
        <f t="shared" si="5"/>
        <v>2036100.0000000002</v>
      </c>
    </row>
    <row r="19" spans="1:16" x14ac:dyDescent="0.25">
      <c r="A19" s="137">
        <v>18</v>
      </c>
      <c r="B19" s="141">
        <v>403</v>
      </c>
      <c r="C19" s="141">
        <v>4</v>
      </c>
      <c r="D19" s="138" t="s">
        <v>18</v>
      </c>
      <c r="E19" s="142">
        <v>621</v>
      </c>
      <c r="F19" s="139">
        <f t="shared" si="1"/>
        <v>683.1</v>
      </c>
      <c r="G19" s="138">
        <f>G18</f>
        <v>27000</v>
      </c>
      <c r="H19" s="128">
        <f t="shared" si="2"/>
        <v>16767000</v>
      </c>
      <c r="I19" s="128">
        <f t="shared" si="3"/>
        <v>17773020</v>
      </c>
      <c r="J19" s="140">
        <f t="shared" si="4"/>
        <v>37000</v>
      </c>
      <c r="K19" s="128">
        <f t="shared" si="5"/>
        <v>2049300</v>
      </c>
    </row>
    <row r="20" spans="1:16" x14ac:dyDescent="0.25">
      <c r="A20" s="137">
        <v>19</v>
      </c>
      <c r="B20" s="141">
        <v>404</v>
      </c>
      <c r="C20" s="141">
        <v>4</v>
      </c>
      <c r="D20" s="138" t="s">
        <v>18</v>
      </c>
      <c r="E20" s="142">
        <v>619</v>
      </c>
      <c r="F20" s="139">
        <f t="shared" si="1"/>
        <v>680.90000000000009</v>
      </c>
      <c r="G20" s="138">
        <f>G19</f>
        <v>27000</v>
      </c>
      <c r="H20" s="128">
        <f t="shared" si="2"/>
        <v>16713000</v>
      </c>
      <c r="I20" s="128">
        <f t="shared" si="3"/>
        <v>17715780</v>
      </c>
      <c r="J20" s="140">
        <f t="shared" si="4"/>
        <v>37000</v>
      </c>
      <c r="K20" s="128">
        <f t="shared" si="5"/>
        <v>2042700.0000000002</v>
      </c>
    </row>
    <row r="21" spans="1:16" x14ac:dyDescent="0.25">
      <c r="A21" s="137">
        <v>20</v>
      </c>
      <c r="B21" s="141">
        <v>405</v>
      </c>
      <c r="C21" s="141">
        <v>4</v>
      </c>
      <c r="D21" s="138" t="s">
        <v>14</v>
      </c>
      <c r="E21" s="142">
        <v>861</v>
      </c>
      <c r="F21" s="139">
        <f t="shared" si="1"/>
        <v>947.1</v>
      </c>
      <c r="G21" s="138">
        <f>G20</f>
        <v>27000</v>
      </c>
      <c r="H21" s="128">
        <f t="shared" si="2"/>
        <v>23247000</v>
      </c>
      <c r="I21" s="128">
        <f t="shared" si="3"/>
        <v>24641820</v>
      </c>
      <c r="J21" s="140">
        <f t="shared" si="4"/>
        <v>51500</v>
      </c>
      <c r="K21" s="128">
        <f t="shared" si="5"/>
        <v>2841300</v>
      </c>
    </row>
    <row r="22" spans="1:16" x14ac:dyDescent="0.25">
      <c r="A22" s="137">
        <v>21</v>
      </c>
      <c r="B22" s="141">
        <v>406</v>
      </c>
      <c r="C22" s="141">
        <v>4</v>
      </c>
      <c r="D22" s="138" t="s">
        <v>14</v>
      </c>
      <c r="E22" s="142">
        <v>857</v>
      </c>
      <c r="F22" s="139">
        <f t="shared" si="1"/>
        <v>942.7</v>
      </c>
      <c r="G22" s="138">
        <f>G21</f>
        <v>27000</v>
      </c>
      <c r="H22" s="128">
        <f t="shared" si="2"/>
        <v>23139000</v>
      </c>
      <c r="I22" s="128">
        <f t="shared" si="3"/>
        <v>24527340</v>
      </c>
      <c r="J22" s="140">
        <f t="shared" si="4"/>
        <v>51000</v>
      </c>
      <c r="K22" s="128">
        <f t="shared" si="5"/>
        <v>2828100</v>
      </c>
    </row>
    <row r="23" spans="1:16" x14ac:dyDescent="0.25">
      <c r="A23" s="137">
        <v>22</v>
      </c>
      <c r="B23" s="141">
        <v>407</v>
      </c>
      <c r="C23" s="141">
        <v>4</v>
      </c>
      <c r="D23" s="138" t="s">
        <v>18</v>
      </c>
      <c r="E23" s="142">
        <v>659</v>
      </c>
      <c r="F23" s="139">
        <f t="shared" si="1"/>
        <v>724.90000000000009</v>
      </c>
      <c r="G23" s="138">
        <f>G22</f>
        <v>27000</v>
      </c>
      <c r="H23" s="128">
        <f t="shared" si="2"/>
        <v>17793000</v>
      </c>
      <c r="I23" s="128">
        <f t="shared" si="3"/>
        <v>18860580</v>
      </c>
      <c r="J23" s="140">
        <f t="shared" si="4"/>
        <v>39500</v>
      </c>
      <c r="K23" s="128">
        <f t="shared" si="5"/>
        <v>2174700.0000000005</v>
      </c>
    </row>
    <row r="24" spans="1:16" x14ac:dyDescent="0.25">
      <c r="A24" s="137">
        <v>23</v>
      </c>
      <c r="B24" s="141">
        <v>408</v>
      </c>
      <c r="C24" s="141">
        <v>4</v>
      </c>
      <c r="D24" s="138" t="s">
        <v>18</v>
      </c>
      <c r="E24" s="142">
        <v>659</v>
      </c>
      <c r="F24" s="139">
        <f t="shared" si="1"/>
        <v>724.90000000000009</v>
      </c>
      <c r="G24" s="138">
        <f>G23</f>
        <v>27000</v>
      </c>
      <c r="H24" s="128">
        <f t="shared" si="2"/>
        <v>17793000</v>
      </c>
      <c r="I24" s="128">
        <f t="shared" si="3"/>
        <v>18860580</v>
      </c>
      <c r="J24" s="140">
        <f t="shared" si="4"/>
        <v>39500</v>
      </c>
      <c r="K24" s="128">
        <f t="shared" si="5"/>
        <v>2174700.0000000005</v>
      </c>
    </row>
    <row r="25" spans="1:16" x14ac:dyDescent="0.25">
      <c r="A25" s="137">
        <v>24</v>
      </c>
      <c r="B25" s="141">
        <v>409</v>
      </c>
      <c r="C25" s="141">
        <v>4</v>
      </c>
      <c r="D25" s="138" t="s">
        <v>18</v>
      </c>
      <c r="E25" s="142">
        <v>659</v>
      </c>
      <c r="F25" s="139">
        <f t="shared" si="1"/>
        <v>724.90000000000009</v>
      </c>
      <c r="G25" s="138">
        <f>G24</f>
        <v>27000</v>
      </c>
      <c r="H25" s="128">
        <f t="shared" si="2"/>
        <v>17793000</v>
      </c>
      <c r="I25" s="128">
        <f t="shared" si="3"/>
        <v>18860580</v>
      </c>
      <c r="J25" s="140">
        <f t="shared" si="4"/>
        <v>39500</v>
      </c>
      <c r="K25" s="128">
        <f t="shared" si="5"/>
        <v>2174700.0000000005</v>
      </c>
    </row>
    <row r="26" spans="1:16" x14ac:dyDescent="0.25">
      <c r="A26" s="137">
        <v>25</v>
      </c>
      <c r="B26" s="141">
        <v>410</v>
      </c>
      <c r="C26" s="141">
        <v>4</v>
      </c>
      <c r="D26" s="138" t="s">
        <v>18</v>
      </c>
      <c r="E26" s="142">
        <v>654</v>
      </c>
      <c r="F26" s="139">
        <f t="shared" si="1"/>
        <v>719.40000000000009</v>
      </c>
      <c r="G26" s="138">
        <f>G25</f>
        <v>27000</v>
      </c>
      <c r="H26" s="128">
        <f t="shared" si="2"/>
        <v>17658000</v>
      </c>
      <c r="I26" s="128">
        <f t="shared" si="3"/>
        <v>18717480</v>
      </c>
      <c r="J26" s="140">
        <f t="shared" si="4"/>
        <v>39000</v>
      </c>
      <c r="K26" s="128">
        <f t="shared" si="5"/>
        <v>2158200.0000000005</v>
      </c>
    </row>
    <row r="27" spans="1:16" x14ac:dyDescent="0.25">
      <c r="A27" s="137">
        <v>26</v>
      </c>
      <c r="B27" s="141">
        <v>501</v>
      </c>
      <c r="C27" s="141">
        <v>5</v>
      </c>
      <c r="D27" s="138" t="s">
        <v>18</v>
      </c>
      <c r="E27" s="142">
        <v>616</v>
      </c>
      <c r="F27" s="139">
        <f t="shared" si="1"/>
        <v>677.6</v>
      </c>
      <c r="G27" s="138">
        <f>G26</f>
        <v>27000</v>
      </c>
      <c r="H27" s="128">
        <f t="shared" si="2"/>
        <v>16632000</v>
      </c>
      <c r="I27" s="128">
        <f t="shared" si="3"/>
        <v>17629920</v>
      </c>
      <c r="J27" s="140">
        <f t="shared" si="4"/>
        <v>36500</v>
      </c>
      <c r="K27" s="128">
        <f t="shared" si="5"/>
        <v>2032800</v>
      </c>
    </row>
    <row r="28" spans="1:16" x14ac:dyDescent="0.25">
      <c r="A28" s="137">
        <v>27</v>
      </c>
      <c r="B28" s="141">
        <v>502</v>
      </c>
      <c r="C28" s="141">
        <v>5</v>
      </c>
      <c r="D28" s="138" t="s">
        <v>18</v>
      </c>
      <c r="E28" s="142">
        <v>617</v>
      </c>
      <c r="F28" s="139">
        <f t="shared" si="1"/>
        <v>678.7</v>
      </c>
      <c r="G28" s="138">
        <f>G27</f>
        <v>27000</v>
      </c>
      <c r="H28" s="128">
        <f t="shared" si="2"/>
        <v>16659000</v>
      </c>
      <c r="I28" s="128">
        <f t="shared" si="3"/>
        <v>17658540</v>
      </c>
      <c r="J28" s="140">
        <f t="shared" si="4"/>
        <v>37000</v>
      </c>
      <c r="K28" s="128">
        <f t="shared" si="5"/>
        <v>2036100.0000000002</v>
      </c>
      <c r="M28" s="3"/>
    </row>
    <row r="29" spans="1:16" x14ac:dyDescent="0.25">
      <c r="A29" s="137">
        <v>28</v>
      </c>
      <c r="B29" s="141">
        <v>503</v>
      </c>
      <c r="C29" s="141">
        <v>5</v>
      </c>
      <c r="D29" s="138" t="s">
        <v>18</v>
      </c>
      <c r="E29" s="142">
        <v>621</v>
      </c>
      <c r="F29" s="139">
        <f t="shared" si="1"/>
        <v>683.1</v>
      </c>
      <c r="G29" s="138">
        <f>G28</f>
        <v>27000</v>
      </c>
      <c r="H29" s="128">
        <f t="shared" si="2"/>
        <v>16767000</v>
      </c>
      <c r="I29" s="128">
        <f t="shared" si="3"/>
        <v>17773020</v>
      </c>
      <c r="J29" s="140">
        <f t="shared" si="4"/>
        <v>37000</v>
      </c>
      <c r="K29" s="128">
        <f t="shared" si="5"/>
        <v>2049300</v>
      </c>
    </row>
    <row r="30" spans="1:16" x14ac:dyDescent="0.25">
      <c r="A30" s="137">
        <v>29</v>
      </c>
      <c r="B30" s="141">
        <v>504</v>
      </c>
      <c r="C30" s="141">
        <v>5</v>
      </c>
      <c r="D30" s="138" t="s">
        <v>18</v>
      </c>
      <c r="E30" s="142">
        <v>619</v>
      </c>
      <c r="F30" s="139">
        <f t="shared" si="1"/>
        <v>680.90000000000009</v>
      </c>
      <c r="G30" s="138">
        <f>G29</f>
        <v>27000</v>
      </c>
      <c r="H30" s="128">
        <f t="shared" si="2"/>
        <v>16713000</v>
      </c>
      <c r="I30" s="128">
        <f t="shared" si="3"/>
        <v>17715780</v>
      </c>
      <c r="J30" s="140">
        <f t="shared" si="4"/>
        <v>37000</v>
      </c>
      <c r="K30" s="128">
        <f t="shared" si="5"/>
        <v>2042700.0000000002</v>
      </c>
    </row>
    <row r="31" spans="1:16" x14ac:dyDescent="0.25">
      <c r="A31" s="137">
        <v>30</v>
      </c>
      <c r="B31" s="141">
        <v>505</v>
      </c>
      <c r="C31" s="141">
        <v>5</v>
      </c>
      <c r="D31" s="138" t="s">
        <v>14</v>
      </c>
      <c r="E31" s="142">
        <v>861</v>
      </c>
      <c r="F31" s="139">
        <f t="shared" si="1"/>
        <v>947.1</v>
      </c>
      <c r="G31" s="138">
        <f>G30</f>
        <v>27000</v>
      </c>
      <c r="H31" s="128">
        <f t="shared" si="2"/>
        <v>23247000</v>
      </c>
      <c r="I31" s="128">
        <f t="shared" si="3"/>
        <v>24641820</v>
      </c>
      <c r="J31" s="140">
        <f t="shared" si="4"/>
        <v>51500</v>
      </c>
      <c r="K31" s="128">
        <f t="shared" si="5"/>
        <v>2841300</v>
      </c>
    </row>
    <row r="32" spans="1:16" x14ac:dyDescent="0.25">
      <c r="A32" s="137">
        <v>31</v>
      </c>
      <c r="B32" s="141">
        <v>506</v>
      </c>
      <c r="C32" s="141">
        <v>5</v>
      </c>
      <c r="D32" s="138" t="s">
        <v>14</v>
      </c>
      <c r="E32" s="142">
        <v>857</v>
      </c>
      <c r="F32" s="139">
        <f t="shared" si="1"/>
        <v>942.7</v>
      </c>
      <c r="G32" s="138">
        <f>G31</f>
        <v>27000</v>
      </c>
      <c r="H32" s="128">
        <f t="shared" si="2"/>
        <v>23139000</v>
      </c>
      <c r="I32" s="128">
        <f t="shared" si="3"/>
        <v>24527340</v>
      </c>
      <c r="J32" s="140">
        <f t="shared" si="4"/>
        <v>51000</v>
      </c>
      <c r="K32" s="128">
        <f t="shared" si="5"/>
        <v>2828100</v>
      </c>
    </row>
    <row r="33" spans="1:16" x14ac:dyDescent="0.25">
      <c r="A33" s="137">
        <v>32</v>
      </c>
      <c r="B33" s="141">
        <v>507</v>
      </c>
      <c r="C33" s="141">
        <v>5</v>
      </c>
      <c r="D33" s="138" t="s">
        <v>18</v>
      </c>
      <c r="E33" s="142">
        <v>659</v>
      </c>
      <c r="F33" s="139">
        <f t="shared" si="1"/>
        <v>724.90000000000009</v>
      </c>
      <c r="G33" s="138">
        <f>G32</f>
        <v>27000</v>
      </c>
      <c r="H33" s="128">
        <f t="shared" si="2"/>
        <v>17793000</v>
      </c>
      <c r="I33" s="128">
        <f t="shared" si="3"/>
        <v>18860580</v>
      </c>
      <c r="J33" s="140">
        <f t="shared" si="4"/>
        <v>39500</v>
      </c>
      <c r="K33" s="128">
        <f t="shared" si="5"/>
        <v>2174700.0000000005</v>
      </c>
    </row>
    <row r="34" spans="1:16" x14ac:dyDescent="0.25">
      <c r="A34" s="137">
        <v>33</v>
      </c>
      <c r="B34" s="141">
        <v>508</v>
      </c>
      <c r="C34" s="141">
        <v>5</v>
      </c>
      <c r="D34" s="138" t="s">
        <v>18</v>
      </c>
      <c r="E34" s="142">
        <v>659</v>
      </c>
      <c r="F34" s="139">
        <f t="shared" si="1"/>
        <v>724.90000000000009</v>
      </c>
      <c r="G34" s="138">
        <f>G33</f>
        <v>27000</v>
      </c>
      <c r="H34" s="128">
        <f t="shared" si="2"/>
        <v>17793000</v>
      </c>
      <c r="I34" s="128">
        <f t="shared" si="3"/>
        <v>18860580</v>
      </c>
      <c r="J34" s="140">
        <f t="shared" si="4"/>
        <v>39500</v>
      </c>
      <c r="K34" s="128">
        <f t="shared" si="5"/>
        <v>2174700.0000000005</v>
      </c>
    </row>
    <row r="35" spans="1:16" x14ac:dyDescent="0.25">
      <c r="A35" s="137">
        <v>34</v>
      </c>
      <c r="B35" s="141">
        <v>509</v>
      </c>
      <c r="C35" s="141">
        <v>5</v>
      </c>
      <c r="D35" s="138" t="s">
        <v>18</v>
      </c>
      <c r="E35" s="142">
        <v>659</v>
      </c>
      <c r="F35" s="139">
        <f t="shared" si="1"/>
        <v>724.90000000000009</v>
      </c>
      <c r="G35" s="138">
        <f>G34</f>
        <v>27000</v>
      </c>
      <c r="H35" s="128">
        <f t="shared" si="2"/>
        <v>17793000</v>
      </c>
      <c r="I35" s="128">
        <f t="shared" si="3"/>
        <v>18860580</v>
      </c>
      <c r="J35" s="140">
        <f t="shared" si="4"/>
        <v>39500</v>
      </c>
      <c r="K35" s="128">
        <f t="shared" si="5"/>
        <v>2174700.0000000005</v>
      </c>
    </row>
    <row r="36" spans="1:16" x14ac:dyDescent="0.25">
      <c r="A36" s="137">
        <v>35</v>
      </c>
      <c r="B36" s="141">
        <v>510</v>
      </c>
      <c r="C36" s="141">
        <v>5</v>
      </c>
      <c r="D36" s="138" t="s">
        <v>18</v>
      </c>
      <c r="E36" s="142">
        <v>654</v>
      </c>
      <c r="F36" s="139">
        <f t="shared" si="1"/>
        <v>719.40000000000009</v>
      </c>
      <c r="G36" s="138">
        <f>G35</f>
        <v>27000</v>
      </c>
      <c r="H36" s="128">
        <f t="shared" si="2"/>
        <v>17658000</v>
      </c>
      <c r="I36" s="128">
        <f t="shared" si="3"/>
        <v>18717480</v>
      </c>
      <c r="J36" s="140">
        <f t="shared" si="4"/>
        <v>39000</v>
      </c>
      <c r="K36" s="128">
        <f t="shared" si="5"/>
        <v>2158200.0000000005</v>
      </c>
    </row>
    <row r="37" spans="1:16" x14ac:dyDescent="0.25">
      <c r="A37" s="137">
        <v>36</v>
      </c>
      <c r="B37" s="141">
        <v>601</v>
      </c>
      <c r="C37" s="141">
        <v>6</v>
      </c>
      <c r="D37" s="138" t="s">
        <v>18</v>
      </c>
      <c r="E37" s="142">
        <v>616</v>
      </c>
      <c r="F37" s="139">
        <f t="shared" si="1"/>
        <v>677.6</v>
      </c>
      <c r="G37" s="138">
        <f>G36+300</f>
        <v>27300</v>
      </c>
      <c r="H37" s="128">
        <f t="shared" si="2"/>
        <v>16816800</v>
      </c>
      <c r="I37" s="128">
        <f t="shared" si="3"/>
        <v>17825808</v>
      </c>
      <c r="J37" s="140">
        <f t="shared" si="4"/>
        <v>37000</v>
      </c>
      <c r="K37" s="128">
        <f t="shared" si="5"/>
        <v>2032800</v>
      </c>
    </row>
    <row r="38" spans="1:16" s="1" customFormat="1" x14ac:dyDescent="0.25">
      <c r="A38" s="137">
        <v>37</v>
      </c>
      <c r="B38" s="141">
        <v>602</v>
      </c>
      <c r="C38" s="141">
        <v>6</v>
      </c>
      <c r="D38" s="138" t="s">
        <v>18</v>
      </c>
      <c r="E38" s="142">
        <v>617</v>
      </c>
      <c r="F38" s="139">
        <f t="shared" si="1"/>
        <v>678.7</v>
      </c>
      <c r="G38" s="138">
        <f>G37</f>
        <v>27300</v>
      </c>
      <c r="H38" s="128">
        <f t="shared" si="2"/>
        <v>16844100</v>
      </c>
      <c r="I38" s="128">
        <f t="shared" si="3"/>
        <v>17854746</v>
      </c>
      <c r="J38" s="140">
        <f t="shared" si="4"/>
        <v>37000</v>
      </c>
      <c r="K38" s="128">
        <f t="shared" si="5"/>
        <v>2036100.0000000002</v>
      </c>
      <c r="L38" s="136"/>
      <c r="N38"/>
      <c r="O38"/>
      <c r="P38"/>
    </row>
    <row r="39" spans="1:16" s="1" customFormat="1" x14ac:dyDescent="0.25">
      <c r="A39" s="137">
        <v>38</v>
      </c>
      <c r="B39" s="141">
        <v>603</v>
      </c>
      <c r="C39" s="141">
        <v>6</v>
      </c>
      <c r="D39" s="138" t="s">
        <v>18</v>
      </c>
      <c r="E39" s="142">
        <v>621</v>
      </c>
      <c r="F39" s="139">
        <f t="shared" si="1"/>
        <v>683.1</v>
      </c>
      <c r="G39" s="138">
        <f>G38</f>
        <v>27300</v>
      </c>
      <c r="H39" s="128">
        <f t="shared" si="2"/>
        <v>16953300</v>
      </c>
      <c r="I39" s="128">
        <f t="shared" si="3"/>
        <v>17970498</v>
      </c>
      <c r="J39" s="140">
        <f t="shared" si="4"/>
        <v>37500</v>
      </c>
      <c r="K39" s="128">
        <f t="shared" si="5"/>
        <v>2049300</v>
      </c>
      <c r="L39" s="136"/>
      <c r="N39"/>
      <c r="O39"/>
      <c r="P39"/>
    </row>
    <row r="40" spans="1:16" s="1" customFormat="1" x14ac:dyDescent="0.25">
      <c r="A40" s="137">
        <v>39</v>
      </c>
      <c r="B40" s="141">
        <v>604</v>
      </c>
      <c r="C40" s="141">
        <v>6</v>
      </c>
      <c r="D40" s="138" t="s">
        <v>18</v>
      </c>
      <c r="E40" s="142">
        <v>619</v>
      </c>
      <c r="F40" s="139">
        <f t="shared" si="1"/>
        <v>680.90000000000009</v>
      </c>
      <c r="G40" s="138">
        <f>G39</f>
        <v>27300</v>
      </c>
      <c r="H40" s="128">
        <f t="shared" si="2"/>
        <v>16898700</v>
      </c>
      <c r="I40" s="128">
        <f t="shared" si="3"/>
        <v>17912622</v>
      </c>
      <c r="J40" s="140">
        <f t="shared" si="4"/>
        <v>37500</v>
      </c>
      <c r="K40" s="128">
        <f t="shared" si="5"/>
        <v>2042700.0000000002</v>
      </c>
      <c r="L40" s="136"/>
      <c r="N40"/>
      <c r="O40"/>
      <c r="P40"/>
    </row>
    <row r="41" spans="1:16" s="1" customFormat="1" x14ac:dyDescent="0.25">
      <c r="A41" s="137">
        <v>40</v>
      </c>
      <c r="B41" s="141">
        <v>605</v>
      </c>
      <c r="C41" s="141">
        <v>6</v>
      </c>
      <c r="D41" s="138" t="s">
        <v>14</v>
      </c>
      <c r="E41" s="142">
        <v>861</v>
      </c>
      <c r="F41" s="139">
        <f t="shared" si="1"/>
        <v>947.1</v>
      </c>
      <c r="G41" s="138">
        <f>G40</f>
        <v>27300</v>
      </c>
      <c r="H41" s="128">
        <f t="shared" si="2"/>
        <v>23505300</v>
      </c>
      <c r="I41" s="128">
        <f t="shared" si="3"/>
        <v>24915618</v>
      </c>
      <c r="J41" s="140">
        <f t="shared" si="4"/>
        <v>52000</v>
      </c>
      <c r="K41" s="128">
        <f t="shared" si="5"/>
        <v>2841300</v>
      </c>
      <c r="L41" s="136"/>
      <c r="N41"/>
      <c r="O41"/>
      <c r="P41"/>
    </row>
    <row r="42" spans="1:16" s="1" customFormat="1" x14ac:dyDescent="0.25">
      <c r="A42" s="137">
        <v>41</v>
      </c>
      <c r="B42" s="141">
        <v>606</v>
      </c>
      <c r="C42" s="141">
        <v>6</v>
      </c>
      <c r="D42" s="138" t="s">
        <v>14</v>
      </c>
      <c r="E42" s="142">
        <v>857</v>
      </c>
      <c r="F42" s="139">
        <f t="shared" si="1"/>
        <v>942.7</v>
      </c>
      <c r="G42" s="138">
        <f>G41</f>
        <v>27300</v>
      </c>
      <c r="H42" s="128">
        <f t="shared" si="2"/>
        <v>23396100</v>
      </c>
      <c r="I42" s="128">
        <f t="shared" si="3"/>
        <v>24799866</v>
      </c>
      <c r="J42" s="140">
        <f t="shared" si="4"/>
        <v>51500</v>
      </c>
      <c r="K42" s="128">
        <f t="shared" si="5"/>
        <v>2828100</v>
      </c>
      <c r="L42" s="136"/>
      <c r="N42"/>
      <c r="O42"/>
      <c r="P42"/>
    </row>
    <row r="43" spans="1:16" s="1" customFormat="1" x14ac:dyDescent="0.25">
      <c r="A43" s="137">
        <v>42</v>
      </c>
      <c r="B43" s="141">
        <v>607</v>
      </c>
      <c r="C43" s="141">
        <v>6</v>
      </c>
      <c r="D43" s="138" t="s">
        <v>18</v>
      </c>
      <c r="E43" s="142">
        <v>659</v>
      </c>
      <c r="F43" s="139">
        <f t="shared" si="1"/>
        <v>724.90000000000009</v>
      </c>
      <c r="G43" s="138">
        <f>G42</f>
        <v>27300</v>
      </c>
      <c r="H43" s="128">
        <f t="shared" si="2"/>
        <v>17990700</v>
      </c>
      <c r="I43" s="128">
        <f t="shared" si="3"/>
        <v>19070142</v>
      </c>
      <c r="J43" s="140">
        <f t="shared" si="4"/>
        <v>39500</v>
      </c>
      <c r="K43" s="128">
        <f t="shared" si="5"/>
        <v>2174700.0000000005</v>
      </c>
      <c r="L43" s="136"/>
      <c r="N43"/>
      <c r="O43"/>
      <c r="P43"/>
    </row>
    <row r="44" spans="1:16" s="1" customFormat="1" x14ac:dyDescent="0.25">
      <c r="A44" s="137">
        <v>43</v>
      </c>
      <c r="B44" s="141">
        <v>608</v>
      </c>
      <c r="C44" s="141">
        <v>6</v>
      </c>
      <c r="D44" s="138" t="s">
        <v>18</v>
      </c>
      <c r="E44" s="142">
        <v>659</v>
      </c>
      <c r="F44" s="139">
        <f t="shared" si="1"/>
        <v>724.90000000000009</v>
      </c>
      <c r="G44" s="138">
        <f>G43</f>
        <v>27300</v>
      </c>
      <c r="H44" s="128">
        <f t="shared" si="2"/>
        <v>17990700</v>
      </c>
      <c r="I44" s="128">
        <f t="shared" si="3"/>
        <v>19070142</v>
      </c>
      <c r="J44" s="140">
        <f t="shared" si="4"/>
        <v>39500</v>
      </c>
      <c r="K44" s="128">
        <f t="shared" si="5"/>
        <v>2174700.0000000005</v>
      </c>
      <c r="L44" s="136"/>
      <c r="N44"/>
      <c r="O44"/>
      <c r="P44"/>
    </row>
    <row r="45" spans="1:16" s="1" customFormat="1" x14ac:dyDescent="0.25">
      <c r="A45" s="137">
        <v>44</v>
      </c>
      <c r="B45" s="141">
        <v>609</v>
      </c>
      <c r="C45" s="141">
        <v>6</v>
      </c>
      <c r="D45" s="138" t="s">
        <v>18</v>
      </c>
      <c r="E45" s="142">
        <v>659</v>
      </c>
      <c r="F45" s="139">
        <f t="shared" si="1"/>
        <v>724.90000000000009</v>
      </c>
      <c r="G45" s="138">
        <f>G44</f>
        <v>27300</v>
      </c>
      <c r="H45" s="128">
        <f t="shared" si="2"/>
        <v>17990700</v>
      </c>
      <c r="I45" s="128">
        <f t="shared" si="3"/>
        <v>19070142</v>
      </c>
      <c r="J45" s="140">
        <f t="shared" si="4"/>
        <v>39500</v>
      </c>
      <c r="K45" s="128">
        <f t="shared" si="5"/>
        <v>2174700.0000000005</v>
      </c>
      <c r="L45" s="136"/>
      <c r="N45"/>
      <c r="O45"/>
      <c r="P45"/>
    </row>
    <row r="46" spans="1:16" s="1" customFormat="1" x14ac:dyDescent="0.25">
      <c r="A46" s="137">
        <v>45</v>
      </c>
      <c r="B46" s="141">
        <v>610</v>
      </c>
      <c r="C46" s="141">
        <v>6</v>
      </c>
      <c r="D46" s="138" t="s">
        <v>18</v>
      </c>
      <c r="E46" s="142">
        <v>654</v>
      </c>
      <c r="F46" s="139">
        <f t="shared" si="1"/>
        <v>719.40000000000009</v>
      </c>
      <c r="G46" s="138">
        <f>G45</f>
        <v>27300</v>
      </c>
      <c r="H46" s="128">
        <f t="shared" si="2"/>
        <v>17854200</v>
      </c>
      <c r="I46" s="128">
        <f t="shared" si="3"/>
        <v>18925452</v>
      </c>
      <c r="J46" s="140">
        <f t="shared" si="4"/>
        <v>39500</v>
      </c>
      <c r="K46" s="128">
        <f t="shared" si="5"/>
        <v>2158200.0000000005</v>
      </c>
      <c r="L46" s="136"/>
      <c r="N46"/>
      <c r="O46"/>
      <c r="P46"/>
    </row>
    <row r="47" spans="1:16" s="1" customFormat="1" x14ac:dyDescent="0.25">
      <c r="A47" s="137">
        <v>46</v>
      </c>
      <c r="B47" s="141">
        <v>701</v>
      </c>
      <c r="C47" s="141">
        <v>7</v>
      </c>
      <c r="D47" s="138" t="s">
        <v>18</v>
      </c>
      <c r="E47" s="142">
        <v>616</v>
      </c>
      <c r="F47" s="139">
        <f t="shared" si="1"/>
        <v>677.6</v>
      </c>
      <c r="G47" s="138">
        <f>G46</f>
        <v>27300</v>
      </c>
      <c r="H47" s="128">
        <f t="shared" si="2"/>
        <v>16816800</v>
      </c>
      <c r="I47" s="128">
        <f t="shared" si="3"/>
        <v>17825808</v>
      </c>
      <c r="J47" s="140">
        <f t="shared" si="4"/>
        <v>37000</v>
      </c>
      <c r="K47" s="128">
        <f t="shared" si="5"/>
        <v>2032800</v>
      </c>
      <c r="L47" s="136"/>
      <c r="N47"/>
      <c r="O47"/>
      <c r="P47"/>
    </row>
    <row r="48" spans="1:16" s="1" customFormat="1" x14ac:dyDescent="0.25">
      <c r="A48" s="137">
        <v>47</v>
      </c>
      <c r="B48" s="141">
        <v>702</v>
      </c>
      <c r="C48" s="141">
        <v>7</v>
      </c>
      <c r="D48" s="138" t="s">
        <v>18</v>
      </c>
      <c r="E48" s="142">
        <v>617</v>
      </c>
      <c r="F48" s="139">
        <f t="shared" si="1"/>
        <v>678.7</v>
      </c>
      <c r="G48" s="138">
        <f>G47</f>
        <v>27300</v>
      </c>
      <c r="H48" s="128">
        <f t="shared" si="2"/>
        <v>16844100</v>
      </c>
      <c r="I48" s="128">
        <f t="shared" si="3"/>
        <v>17854746</v>
      </c>
      <c r="J48" s="140">
        <f t="shared" si="4"/>
        <v>37000</v>
      </c>
      <c r="K48" s="128">
        <f t="shared" si="5"/>
        <v>2036100.0000000002</v>
      </c>
      <c r="L48" s="136"/>
      <c r="N48"/>
      <c r="O48"/>
      <c r="P48"/>
    </row>
    <row r="49" spans="1:16" s="1" customFormat="1" x14ac:dyDescent="0.25">
      <c r="A49" s="137">
        <v>48</v>
      </c>
      <c r="B49" s="141">
        <v>703</v>
      </c>
      <c r="C49" s="141">
        <v>7</v>
      </c>
      <c r="D49" s="138" t="s">
        <v>18</v>
      </c>
      <c r="E49" s="142">
        <v>621</v>
      </c>
      <c r="F49" s="139">
        <f t="shared" si="1"/>
        <v>683.1</v>
      </c>
      <c r="G49" s="138">
        <f>G48</f>
        <v>27300</v>
      </c>
      <c r="H49" s="128">
        <f t="shared" si="2"/>
        <v>16953300</v>
      </c>
      <c r="I49" s="128">
        <f t="shared" si="3"/>
        <v>17970498</v>
      </c>
      <c r="J49" s="140">
        <f t="shared" si="4"/>
        <v>37500</v>
      </c>
      <c r="K49" s="128">
        <f t="shared" si="5"/>
        <v>2049300</v>
      </c>
      <c r="L49" s="136"/>
      <c r="N49"/>
      <c r="O49"/>
      <c r="P49"/>
    </row>
    <row r="50" spans="1:16" s="1" customFormat="1" x14ac:dyDescent="0.25">
      <c r="A50" s="137">
        <v>49</v>
      </c>
      <c r="B50" s="141">
        <v>704</v>
      </c>
      <c r="C50" s="141">
        <v>7</v>
      </c>
      <c r="D50" s="138" t="s">
        <v>18</v>
      </c>
      <c r="E50" s="142">
        <v>619</v>
      </c>
      <c r="F50" s="139">
        <f t="shared" si="1"/>
        <v>680.90000000000009</v>
      </c>
      <c r="G50" s="138">
        <f>G49</f>
        <v>27300</v>
      </c>
      <c r="H50" s="128">
        <f t="shared" si="2"/>
        <v>16898700</v>
      </c>
      <c r="I50" s="128">
        <f t="shared" si="3"/>
        <v>17912622</v>
      </c>
      <c r="J50" s="140">
        <f t="shared" si="4"/>
        <v>37500</v>
      </c>
      <c r="K50" s="128">
        <f t="shared" si="5"/>
        <v>2042700.0000000002</v>
      </c>
      <c r="L50" s="136"/>
      <c r="N50"/>
      <c r="O50"/>
      <c r="P50"/>
    </row>
    <row r="51" spans="1:16" s="1" customFormat="1" x14ac:dyDescent="0.25">
      <c r="A51" s="137">
        <v>50</v>
      </c>
      <c r="B51" s="141">
        <v>705</v>
      </c>
      <c r="C51" s="141">
        <v>7</v>
      </c>
      <c r="D51" s="138" t="s">
        <v>14</v>
      </c>
      <c r="E51" s="142">
        <v>861</v>
      </c>
      <c r="F51" s="139">
        <f t="shared" si="1"/>
        <v>947.1</v>
      </c>
      <c r="G51" s="138">
        <f>G50</f>
        <v>27300</v>
      </c>
      <c r="H51" s="128">
        <f t="shared" si="2"/>
        <v>23505300</v>
      </c>
      <c r="I51" s="128">
        <f t="shared" si="3"/>
        <v>24915618</v>
      </c>
      <c r="J51" s="140">
        <f t="shared" si="4"/>
        <v>52000</v>
      </c>
      <c r="K51" s="128">
        <f t="shared" si="5"/>
        <v>2841300</v>
      </c>
      <c r="L51" s="136"/>
      <c r="N51"/>
      <c r="O51"/>
      <c r="P51"/>
    </row>
    <row r="52" spans="1:16" s="1" customFormat="1" x14ac:dyDescent="0.25">
      <c r="A52" s="137">
        <v>51</v>
      </c>
      <c r="B52" s="141">
        <v>706</v>
      </c>
      <c r="C52" s="141">
        <v>7</v>
      </c>
      <c r="D52" s="138" t="s">
        <v>14</v>
      </c>
      <c r="E52" s="142">
        <v>857</v>
      </c>
      <c r="F52" s="139">
        <f t="shared" si="1"/>
        <v>942.7</v>
      </c>
      <c r="G52" s="138">
        <f>G51</f>
        <v>27300</v>
      </c>
      <c r="H52" s="128">
        <f t="shared" si="2"/>
        <v>23396100</v>
      </c>
      <c r="I52" s="128">
        <f t="shared" si="3"/>
        <v>24799866</v>
      </c>
      <c r="J52" s="140">
        <f t="shared" si="4"/>
        <v>51500</v>
      </c>
      <c r="K52" s="128">
        <f t="shared" si="5"/>
        <v>2828100</v>
      </c>
      <c r="L52" s="136"/>
      <c r="N52"/>
      <c r="O52"/>
      <c r="P52"/>
    </row>
    <row r="53" spans="1:16" s="1" customFormat="1" x14ac:dyDescent="0.25">
      <c r="A53" s="137">
        <v>52</v>
      </c>
      <c r="B53" s="141">
        <v>707</v>
      </c>
      <c r="C53" s="141">
        <v>7</v>
      </c>
      <c r="D53" s="138" t="s">
        <v>18</v>
      </c>
      <c r="E53" s="142">
        <v>659</v>
      </c>
      <c r="F53" s="139">
        <f t="shared" si="1"/>
        <v>724.90000000000009</v>
      </c>
      <c r="G53" s="138">
        <f>G52</f>
        <v>27300</v>
      </c>
      <c r="H53" s="128">
        <f t="shared" si="2"/>
        <v>17990700</v>
      </c>
      <c r="I53" s="128">
        <f t="shared" si="3"/>
        <v>19070142</v>
      </c>
      <c r="J53" s="140">
        <f t="shared" si="4"/>
        <v>39500</v>
      </c>
      <c r="K53" s="128">
        <f t="shared" si="5"/>
        <v>2174700.0000000005</v>
      </c>
      <c r="L53" s="136"/>
      <c r="N53"/>
      <c r="O53"/>
      <c r="P53"/>
    </row>
    <row r="54" spans="1:16" s="1" customFormat="1" x14ac:dyDescent="0.25">
      <c r="A54" s="137">
        <v>53</v>
      </c>
      <c r="B54" s="141">
        <v>708</v>
      </c>
      <c r="C54" s="141">
        <v>7</v>
      </c>
      <c r="D54" s="138" t="s">
        <v>18</v>
      </c>
      <c r="E54" s="142">
        <v>659</v>
      </c>
      <c r="F54" s="139">
        <f t="shared" si="1"/>
        <v>724.90000000000009</v>
      </c>
      <c r="G54" s="138">
        <f>G53</f>
        <v>27300</v>
      </c>
      <c r="H54" s="128">
        <f t="shared" si="2"/>
        <v>17990700</v>
      </c>
      <c r="I54" s="128">
        <f t="shared" si="3"/>
        <v>19070142</v>
      </c>
      <c r="J54" s="140">
        <f t="shared" si="4"/>
        <v>39500</v>
      </c>
      <c r="K54" s="128">
        <f t="shared" si="5"/>
        <v>2174700.0000000005</v>
      </c>
      <c r="L54" s="136"/>
      <c r="N54"/>
      <c r="O54"/>
      <c r="P54"/>
    </row>
    <row r="55" spans="1:16" s="1" customFormat="1" x14ac:dyDescent="0.25">
      <c r="A55" s="137">
        <v>54</v>
      </c>
      <c r="B55" s="141">
        <v>709</v>
      </c>
      <c r="C55" s="141">
        <v>7</v>
      </c>
      <c r="D55" s="138" t="s">
        <v>18</v>
      </c>
      <c r="E55" s="142">
        <v>659</v>
      </c>
      <c r="F55" s="139">
        <f t="shared" si="1"/>
        <v>724.90000000000009</v>
      </c>
      <c r="G55" s="138">
        <f>G54</f>
        <v>27300</v>
      </c>
      <c r="H55" s="128">
        <f t="shared" si="2"/>
        <v>17990700</v>
      </c>
      <c r="I55" s="128">
        <f t="shared" si="3"/>
        <v>19070142</v>
      </c>
      <c r="J55" s="140">
        <f t="shared" si="4"/>
        <v>39500</v>
      </c>
      <c r="K55" s="128">
        <f t="shared" si="5"/>
        <v>2174700.0000000005</v>
      </c>
      <c r="L55" s="136"/>
      <c r="N55"/>
      <c r="O55"/>
      <c r="P55"/>
    </row>
    <row r="56" spans="1:16" s="1" customFormat="1" x14ac:dyDescent="0.25">
      <c r="A56" s="137">
        <v>55</v>
      </c>
      <c r="B56" s="141">
        <v>710</v>
      </c>
      <c r="C56" s="141">
        <v>7</v>
      </c>
      <c r="D56" s="138" t="s">
        <v>18</v>
      </c>
      <c r="E56" s="142">
        <v>654</v>
      </c>
      <c r="F56" s="139">
        <f t="shared" si="1"/>
        <v>719.40000000000009</v>
      </c>
      <c r="G56" s="138">
        <f>G55</f>
        <v>27300</v>
      </c>
      <c r="H56" s="128">
        <f t="shared" si="2"/>
        <v>17854200</v>
      </c>
      <c r="I56" s="128">
        <f t="shared" si="3"/>
        <v>18925452</v>
      </c>
      <c r="J56" s="140">
        <f t="shared" si="4"/>
        <v>39500</v>
      </c>
      <c r="K56" s="128">
        <f t="shared" si="5"/>
        <v>2158200.0000000005</v>
      </c>
      <c r="L56" s="136"/>
      <c r="N56"/>
      <c r="O56"/>
      <c r="P56"/>
    </row>
    <row r="57" spans="1:16" s="1" customFormat="1" x14ac:dyDescent="0.25">
      <c r="A57" s="137">
        <v>56</v>
      </c>
      <c r="B57" s="141">
        <v>801</v>
      </c>
      <c r="C57" s="141">
        <v>8</v>
      </c>
      <c r="D57" s="138" t="s">
        <v>18</v>
      </c>
      <c r="E57" s="142">
        <v>616</v>
      </c>
      <c r="F57" s="139">
        <f t="shared" si="1"/>
        <v>677.6</v>
      </c>
      <c r="G57" s="138">
        <f>G56</f>
        <v>27300</v>
      </c>
      <c r="H57" s="128">
        <f t="shared" si="2"/>
        <v>16816800</v>
      </c>
      <c r="I57" s="128">
        <f t="shared" si="3"/>
        <v>17825808</v>
      </c>
      <c r="J57" s="140">
        <f t="shared" si="4"/>
        <v>37000</v>
      </c>
      <c r="K57" s="128">
        <f t="shared" si="5"/>
        <v>2032800</v>
      </c>
      <c r="L57" s="136"/>
      <c r="N57"/>
      <c r="O57"/>
      <c r="P57"/>
    </row>
    <row r="58" spans="1:16" s="1" customFormat="1" x14ac:dyDescent="0.25">
      <c r="A58" s="137">
        <v>57</v>
      </c>
      <c r="B58" s="141">
        <v>802</v>
      </c>
      <c r="C58" s="141">
        <v>8</v>
      </c>
      <c r="D58" s="138" t="s">
        <v>18</v>
      </c>
      <c r="E58" s="142">
        <v>617</v>
      </c>
      <c r="F58" s="139">
        <f t="shared" si="1"/>
        <v>678.7</v>
      </c>
      <c r="G58" s="138">
        <f>G57</f>
        <v>27300</v>
      </c>
      <c r="H58" s="128">
        <f t="shared" si="2"/>
        <v>16844100</v>
      </c>
      <c r="I58" s="128">
        <f t="shared" si="3"/>
        <v>17854746</v>
      </c>
      <c r="J58" s="140">
        <f t="shared" si="4"/>
        <v>37000</v>
      </c>
      <c r="K58" s="128">
        <f t="shared" si="5"/>
        <v>2036100.0000000002</v>
      </c>
      <c r="L58" s="136"/>
      <c r="N58"/>
      <c r="O58"/>
      <c r="P58"/>
    </row>
    <row r="59" spans="1:16" s="1" customFormat="1" x14ac:dyDescent="0.25">
      <c r="A59" s="137">
        <v>58</v>
      </c>
      <c r="B59" s="141">
        <v>803</v>
      </c>
      <c r="C59" s="141">
        <v>8</v>
      </c>
      <c r="D59" s="138" t="s">
        <v>18</v>
      </c>
      <c r="E59" s="142">
        <v>621</v>
      </c>
      <c r="F59" s="139">
        <f t="shared" si="1"/>
        <v>683.1</v>
      </c>
      <c r="G59" s="143">
        <f>G58</f>
        <v>27300</v>
      </c>
      <c r="H59" s="128">
        <f t="shared" si="2"/>
        <v>16953300</v>
      </c>
      <c r="I59" s="128">
        <f t="shared" si="3"/>
        <v>17970498</v>
      </c>
      <c r="J59" s="140">
        <f t="shared" si="4"/>
        <v>37500</v>
      </c>
      <c r="K59" s="128">
        <f t="shared" si="5"/>
        <v>2049300</v>
      </c>
      <c r="L59" s="136"/>
      <c r="N59"/>
      <c r="O59"/>
      <c r="P59"/>
    </row>
    <row r="60" spans="1:16" s="1" customFormat="1" x14ac:dyDescent="0.25">
      <c r="A60" s="137">
        <v>59</v>
      </c>
      <c r="B60" s="141">
        <v>804</v>
      </c>
      <c r="C60" s="141">
        <v>8</v>
      </c>
      <c r="D60" s="138" t="s">
        <v>18</v>
      </c>
      <c r="E60" s="142">
        <v>619</v>
      </c>
      <c r="F60" s="139">
        <f t="shared" si="1"/>
        <v>680.90000000000009</v>
      </c>
      <c r="G60" s="141">
        <f>G59</f>
        <v>27300</v>
      </c>
      <c r="H60" s="128">
        <f t="shared" si="2"/>
        <v>16898700</v>
      </c>
      <c r="I60" s="128">
        <f t="shared" si="3"/>
        <v>17912622</v>
      </c>
      <c r="J60" s="140">
        <f t="shared" si="4"/>
        <v>37500</v>
      </c>
      <c r="K60" s="128">
        <f t="shared" si="5"/>
        <v>2042700.0000000002</v>
      </c>
      <c r="L60" s="136"/>
      <c r="N60"/>
      <c r="O60"/>
      <c r="P60"/>
    </row>
    <row r="61" spans="1:16" s="1" customFormat="1" x14ac:dyDescent="0.25">
      <c r="A61" s="137">
        <v>60</v>
      </c>
      <c r="B61" s="141">
        <v>805</v>
      </c>
      <c r="C61" s="141">
        <v>8</v>
      </c>
      <c r="D61" s="138" t="s">
        <v>14</v>
      </c>
      <c r="E61" s="142">
        <v>861</v>
      </c>
      <c r="F61" s="139">
        <f t="shared" si="1"/>
        <v>947.1</v>
      </c>
      <c r="G61" s="141">
        <f>G60</f>
        <v>27300</v>
      </c>
      <c r="H61" s="128">
        <f t="shared" si="2"/>
        <v>23505300</v>
      </c>
      <c r="I61" s="128">
        <f t="shared" si="3"/>
        <v>24915618</v>
      </c>
      <c r="J61" s="140">
        <f t="shared" si="4"/>
        <v>52000</v>
      </c>
      <c r="K61" s="128">
        <f t="shared" si="5"/>
        <v>2841300</v>
      </c>
      <c r="L61" s="136"/>
      <c r="N61"/>
      <c r="O61"/>
      <c r="P61"/>
    </row>
    <row r="62" spans="1:16" s="1" customFormat="1" x14ac:dyDescent="0.25">
      <c r="A62" s="137">
        <v>61</v>
      </c>
      <c r="B62" s="141">
        <v>806</v>
      </c>
      <c r="C62" s="141">
        <v>8</v>
      </c>
      <c r="D62" s="138" t="s">
        <v>14</v>
      </c>
      <c r="E62" s="142">
        <v>857</v>
      </c>
      <c r="F62" s="139">
        <f t="shared" si="1"/>
        <v>942.7</v>
      </c>
      <c r="G62" s="141">
        <f>G61</f>
        <v>27300</v>
      </c>
      <c r="H62" s="128">
        <f t="shared" si="2"/>
        <v>23396100</v>
      </c>
      <c r="I62" s="128">
        <f t="shared" si="3"/>
        <v>24799866</v>
      </c>
      <c r="J62" s="140">
        <f t="shared" si="4"/>
        <v>51500</v>
      </c>
      <c r="K62" s="128">
        <f t="shared" si="5"/>
        <v>2828100</v>
      </c>
      <c r="L62" s="136"/>
      <c r="N62"/>
      <c r="O62"/>
      <c r="P62"/>
    </row>
    <row r="63" spans="1:16" s="1" customFormat="1" x14ac:dyDescent="0.25">
      <c r="A63" s="137">
        <v>62</v>
      </c>
      <c r="B63" s="141">
        <v>807</v>
      </c>
      <c r="C63" s="141">
        <v>8</v>
      </c>
      <c r="D63" s="138" t="s">
        <v>18</v>
      </c>
      <c r="E63" s="142">
        <v>659</v>
      </c>
      <c r="F63" s="139">
        <f t="shared" si="1"/>
        <v>724.90000000000009</v>
      </c>
      <c r="G63" s="141">
        <f>G62</f>
        <v>27300</v>
      </c>
      <c r="H63" s="128">
        <f t="shared" si="2"/>
        <v>17990700</v>
      </c>
      <c r="I63" s="128">
        <f t="shared" si="3"/>
        <v>19070142</v>
      </c>
      <c r="J63" s="140">
        <f t="shared" si="4"/>
        <v>39500</v>
      </c>
      <c r="K63" s="128">
        <f t="shared" si="5"/>
        <v>2174700.0000000005</v>
      </c>
      <c r="L63" s="136"/>
      <c r="N63"/>
      <c r="O63"/>
      <c r="P63"/>
    </row>
    <row r="64" spans="1:16" s="1" customFormat="1" x14ac:dyDescent="0.25">
      <c r="A64" s="137">
        <v>63</v>
      </c>
      <c r="B64" s="138">
        <v>901</v>
      </c>
      <c r="C64" s="138">
        <v>9</v>
      </c>
      <c r="D64" s="138" t="s">
        <v>18</v>
      </c>
      <c r="E64" s="142">
        <v>616</v>
      </c>
      <c r="F64" s="139">
        <f t="shared" si="1"/>
        <v>677.6</v>
      </c>
      <c r="G64" s="141">
        <f>G63</f>
        <v>27300</v>
      </c>
      <c r="H64" s="128">
        <f t="shared" si="2"/>
        <v>16816800</v>
      </c>
      <c r="I64" s="128">
        <f t="shared" si="3"/>
        <v>17825808</v>
      </c>
      <c r="J64" s="140">
        <f t="shared" si="4"/>
        <v>37000</v>
      </c>
      <c r="K64" s="128">
        <f t="shared" si="5"/>
        <v>2032800</v>
      </c>
      <c r="L64" s="136"/>
      <c r="N64"/>
      <c r="O64"/>
      <c r="P64"/>
    </row>
    <row r="65" spans="1:16" s="1" customFormat="1" x14ac:dyDescent="0.25">
      <c r="A65" s="137">
        <v>64</v>
      </c>
      <c r="B65" s="138">
        <v>902</v>
      </c>
      <c r="C65" s="138">
        <v>9</v>
      </c>
      <c r="D65" s="138" t="s">
        <v>18</v>
      </c>
      <c r="E65" s="142">
        <v>617</v>
      </c>
      <c r="F65" s="139">
        <f t="shared" si="1"/>
        <v>678.7</v>
      </c>
      <c r="G65" s="141">
        <f>G64</f>
        <v>27300</v>
      </c>
      <c r="H65" s="128">
        <f t="shared" si="2"/>
        <v>16844100</v>
      </c>
      <c r="I65" s="128">
        <f t="shared" si="3"/>
        <v>17854746</v>
      </c>
      <c r="J65" s="140">
        <f t="shared" si="4"/>
        <v>37000</v>
      </c>
      <c r="K65" s="128">
        <f t="shared" si="5"/>
        <v>2036100.0000000002</v>
      </c>
      <c r="L65" s="136"/>
      <c r="N65"/>
      <c r="O65"/>
      <c r="P65"/>
    </row>
    <row r="66" spans="1:16" s="1" customFormat="1" x14ac:dyDescent="0.25">
      <c r="A66" s="137">
        <v>65</v>
      </c>
      <c r="B66" s="138">
        <v>903</v>
      </c>
      <c r="C66" s="138">
        <v>9</v>
      </c>
      <c r="D66" s="138" t="s">
        <v>18</v>
      </c>
      <c r="E66" s="142">
        <v>621</v>
      </c>
      <c r="F66" s="139">
        <f t="shared" si="1"/>
        <v>683.1</v>
      </c>
      <c r="G66" s="141">
        <f>G65</f>
        <v>27300</v>
      </c>
      <c r="H66" s="128">
        <f t="shared" si="2"/>
        <v>16953300</v>
      </c>
      <c r="I66" s="128">
        <f t="shared" si="3"/>
        <v>17970498</v>
      </c>
      <c r="J66" s="140">
        <f t="shared" si="4"/>
        <v>37500</v>
      </c>
      <c r="K66" s="128">
        <f t="shared" si="5"/>
        <v>2049300</v>
      </c>
      <c r="L66" s="136"/>
      <c r="N66"/>
      <c r="O66"/>
      <c r="P66"/>
    </row>
    <row r="67" spans="1:16" s="1" customFormat="1" x14ac:dyDescent="0.25">
      <c r="A67" s="137">
        <v>66</v>
      </c>
      <c r="B67" s="138">
        <v>904</v>
      </c>
      <c r="C67" s="138">
        <v>9</v>
      </c>
      <c r="D67" s="138" t="s">
        <v>18</v>
      </c>
      <c r="E67" s="142">
        <v>619</v>
      </c>
      <c r="F67" s="139">
        <f t="shared" ref="F67:F130" si="6">E67*1.1</f>
        <v>680.90000000000009</v>
      </c>
      <c r="G67" s="141">
        <f>G66</f>
        <v>27300</v>
      </c>
      <c r="H67" s="128">
        <f t="shared" ref="H67:H130" si="7">E67*G67</f>
        <v>16898700</v>
      </c>
      <c r="I67" s="128">
        <f t="shared" ref="I67:I130" si="8">ROUND(H67*1.06,0)</f>
        <v>17912622</v>
      </c>
      <c r="J67" s="140">
        <f t="shared" ref="J67:J130" si="9">MROUND((I67*0.025/12),500)</f>
        <v>37500</v>
      </c>
      <c r="K67" s="128">
        <f t="shared" ref="K67:K130" si="10">F67*3000</f>
        <v>2042700.0000000002</v>
      </c>
      <c r="L67" s="136"/>
      <c r="N67"/>
      <c r="O67"/>
      <c r="P67"/>
    </row>
    <row r="68" spans="1:16" s="1" customFormat="1" x14ac:dyDescent="0.25">
      <c r="A68" s="137">
        <v>67</v>
      </c>
      <c r="B68" s="138">
        <v>905</v>
      </c>
      <c r="C68" s="138">
        <v>9</v>
      </c>
      <c r="D68" s="138" t="s">
        <v>14</v>
      </c>
      <c r="E68" s="142">
        <v>861</v>
      </c>
      <c r="F68" s="139">
        <f t="shared" si="6"/>
        <v>947.1</v>
      </c>
      <c r="G68" s="141">
        <f>G67</f>
        <v>27300</v>
      </c>
      <c r="H68" s="128">
        <f t="shared" si="7"/>
        <v>23505300</v>
      </c>
      <c r="I68" s="128">
        <f t="shared" si="8"/>
        <v>24915618</v>
      </c>
      <c r="J68" s="140">
        <f t="shared" si="9"/>
        <v>52000</v>
      </c>
      <c r="K68" s="128">
        <f t="shared" si="10"/>
        <v>2841300</v>
      </c>
      <c r="L68" s="136"/>
      <c r="N68"/>
      <c r="O68"/>
      <c r="P68"/>
    </row>
    <row r="69" spans="1:16" s="1" customFormat="1" x14ac:dyDescent="0.25">
      <c r="A69" s="137">
        <v>68</v>
      </c>
      <c r="B69" s="138">
        <v>906</v>
      </c>
      <c r="C69" s="138">
        <v>9</v>
      </c>
      <c r="D69" s="138" t="s">
        <v>14</v>
      </c>
      <c r="E69" s="142">
        <v>857</v>
      </c>
      <c r="F69" s="139">
        <f t="shared" si="6"/>
        <v>942.7</v>
      </c>
      <c r="G69" s="141">
        <f>G68</f>
        <v>27300</v>
      </c>
      <c r="H69" s="128">
        <f t="shared" si="7"/>
        <v>23396100</v>
      </c>
      <c r="I69" s="128">
        <f t="shared" si="8"/>
        <v>24799866</v>
      </c>
      <c r="J69" s="140">
        <f t="shared" si="9"/>
        <v>51500</v>
      </c>
      <c r="K69" s="128">
        <f t="shared" si="10"/>
        <v>2828100</v>
      </c>
      <c r="L69" s="136"/>
      <c r="N69"/>
      <c r="O69"/>
      <c r="P69"/>
    </row>
    <row r="70" spans="1:16" s="1" customFormat="1" x14ac:dyDescent="0.25">
      <c r="A70" s="137">
        <v>69</v>
      </c>
      <c r="B70" s="138">
        <v>907</v>
      </c>
      <c r="C70" s="138">
        <v>9</v>
      </c>
      <c r="D70" s="138" t="s">
        <v>18</v>
      </c>
      <c r="E70" s="142">
        <v>659</v>
      </c>
      <c r="F70" s="139">
        <f t="shared" si="6"/>
        <v>724.90000000000009</v>
      </c>
      <c r="G70" s="141">
        <f>G69</f>
        <v>27300</v>
      </c>
      <c r="H70" s="128">
        <f t="shared" si="7"/>
        <v>17990700</v>
      </c>
      <c r="I70" s="128">
        <f t="shared" si="8"/>
        <v>19070142</v>
      </c>
      <c r="J70" s="140">
        <f t="shared" si="9"/>
        <v>39500</v>
      </c>
      <c r="K70" s="128">
        <f t="shared" si="10"/>
        <v>2174700.0000000005</v>
      </c>
      <c r="L70" s="136"/>
      <c r="N70"/>
      <c r="O70"/>
      <c r="P70"/>
    </row>
    <row r="71" spans="1:16" s="1" customFormat="1" x14ac:dyDescent="0.25">
      <c r="A71" s="137">
        <v>70</v>
      </c>
      <c r="B71" s="138">
        <v>908</v>
      </c>
      <c r="C71" s="138">
        <v>9</v>
      </c>
      <c r="D71" s="138" t="s">
        <v>18</v>
      </c>
      <c r="E71" s="142">
        <v>659</v>
      </c>
      <c r="F71" s="139">
        <f t="shared" si="6"/>
        <v>724.90000000000009</v>
      </c>
      <c r="G71" s="141">
        <f>G70</f>
        <v>27300</v>
      </c>
      <c r="H71" s="128">
        <f t="shared" si="7"/>
        <v>17990700</v>
      </c>
      <c r="I71" s="128">
        <f t="shared" si="8"/>
        <v>19070142</v>
      </c>
      <c r="J71" s="140">
        <f t="shared" si="9"/>
        <v>39500</v>
      </c>
      <c r="K71" s="128">
        <f t="shared" si="10"/>
        <v>2174700.0000000005</v>
      </c>
      <c r="L71" s="136"/>
      <c r="N71"/>
      <c r="O71"/>
      <c r="P71"/>
    </row>
    <row r="72" spans="1:16" s="1" customFormat="1" x14ac:dyDescent="0.25">
      <c r="A72" s="137">
        <v>71</v>
      </c>
      <c r="B72" s="138">
        <v>909</v>
      </c>
      <c r="C72" s="138">
        <v>9</v>
      </c>
      <c r="D72" s="138" t="s">
        <v>18</v>
      </c>
      <c r="E72" s="142">
        <v>659</v>
      </c>
      <c r="F72" s="139">
        <f t="shared" si="6"/>
        <v>724.90000000000009</v>
      </c>
      <c r="G72" s="141">
        <f>G71</f>
        <v>27300</v>
      </c>
      <c r="H72" s="128">
        <f t="shared" si="7"/>
        <v>17990700</v>
      </c>
      <c r="I72" s="128">
        <f t="shared" si="8"/>
        <v>19070142</v>
      </c>
      <c r="J72" s="140">
        <f t="shared" si="9"/>
        <v>39500</v>
      </c>
      <c r="K72" s="128">
        <f t="shared" si="10"/>
        <v>2174700.0000000005</v>
      </c>
      <c r="L72" s="136"/>
      <c r="N72"/>
      <c r="O72"/>
      <c r="P72"/>
    </row>
    <row r="73" spans="1:16" s="1" customFormat="1" x14ac:dyDescent="0.25">
      <c r="A73" s="137">
        <v>72</v>
      </c>
      <c r="B73" s="138">
        <v>910</v>
      </c>
      <c r="C73" s="138">
        <v>9</v>
      </c>
      <c r="D73" s="138" t="s">
        <v>18</v>
      </c>
      <c r="E73" s="142">
        <v>654</v>
      </c>
      <c r="F73" s="139">
        <f t="shared" si="6"/>
        <v>719.40000000000009</v>
      </c>
      <c r="G73" s="141">
        <f>G72</f>
        <v>27300</v>
      </c>
      <c r="H73" s="128">
        <f t="shared" si="7"/>
        <v>17854200</v>
      </c>
      <c r="I73" s="128">
        <f t="shared" si="8"/>
        <v>18925452</v>
      </c>
      <c r="J73" s="140">
        <f t="shared" si="9"/>
        <v>39500</v>
      </c>
      <c r="K73" s="128">
        <f t="shared" si="10"/>
        <v>2158200.0000000005</v>
      </c>
      <c r="L73" s="136"/>
      <c r="N73"/>
      <c r="O73"/>
      <c r="P73"/>
    </row>
    <row r="74" spans="1:16" s="1" customFormat="1" x14ac:dyDescent="0.25">
      <c r="A74" s="137">
        <v>73</v>
      </c>
      <c r="B74" s="138">
        <v>1001</v>
      </c>
      <c r="C74" s="138">
        <v>10</v>
      </c>
      <c r="D74" s="138" t="s">
        <v>18</v>
      </c>
      <c r="E74" s="142">
        <v>616</v>
      </c>
      <c r="F74" s="139">
        <f t="shared" si="6"/>
        <v>677.6</v>
      </c>
      <c r="G74" s="141">
        <f>G73</f>
        <v>27300</v>
      </c>
      <c r="H74" s="128">
        <f t="shared" si="7"/>
        <v>16816800</v>
      </c>
      <c r="I74" s="128">
        <f t="shared" si="8"/>
        <v>17825808</v>
      </c>
      <c r="J74" s="140">
        <f t="shared" si="9"/>
        <v>37000</v>
      </c>
      <c r="K74" s="128">
        <f t="shared" si="10"/>
        <v>2032800</v>
      </c>
      <c r="L74" s="136"/>
      <c r="N74"/>
      <c r="O74"/>
      <c r="P74"/>
    </row>
    <row r="75" spans="1:16" s="1" customFormat="1" x14ac:dyDescent="0.25">
      <c r="A75" s="137">
        <v>74</v>
      </c>
      <c r="B75" s="138">
        <v>1002</v>
      </c>
      <c r="C75" s="138">
        <v>10</v>
      </c>
      <c r="D75" s="138" t="s">
        <v>18</v>
      </c>
      <c r="E75" s="142">
        <v>617</v>
      </c>
      <c r="F75" s="139">
        <f t="shared" si="6"/>
        <v>678.7</v>
      </c>
      <c r="G75" s="141">
        <f>G74</f>
        <v>27300</v>
      </c>
      <c r="H75" s="128">
        <f t="shared" si="7"/>
        <v>16844100</v>
      </c>
      <c r="I75" s="128">
        <f t="shared" si="8"/>
        <v>17854746</v>
      </c>
      <c r="J75" s="140">
        <f t="shared" si="9"/>
        <v>37000</v>
      </c>
      <c r="K75" s="128">
        <f t="shared" si="10"/>
        <v>2036100.0000000002</v>
      </c>
      <c r="L75" s="136"/>
      <c r="N75"/>
      <c r="O75"/>
      <c r="P75"/>
    </row>
    <row r="76" spans="1:16" s="1" customFormat="1" x14ac:dyDescent="0.25">
      <c r="A76" s="137">
        <v>75</v>
      </c>
      <c r="B76" s="138">
        <v>1003</v>
      </c>
      <c r="C76" s="138">
        <v>10</v>
      </c>
      <c r="D76" s="138" t="s">
        <v>18</v>
      </c>
      <c r="E76" s="142">
        <v>621</v>
      </c>
      <c r="F76" s="139">
        <f t="shared" si="6"/>
        <v>683.1</v>
      </c>
      <c r="G76" s="141">
        <f>G75</f>
        <v>27300</v>
      </c>
      <c r="H76" s="128">
        <f t="shared" si="7"/>
        <v>16953300</v>
      </c>
      <c r="I76" s="128">
        <f t="shared" si="8"/>
        <v>17970498</v>
      </c>
      <c r="J76" s="140">
        <f t="shared" si="9"/>
        <v>37500</v>
      </c>
      <c r="K76" s="128">
        <f t="shared" si="10"/>
        <v>2049300</v>
      </c>
      <c r="L76" s="136"/>
      <c r="N76"/>
      <c r="O76"/>
      <c r="P76"/>
    </row>
    <row r="77" spans="1:16" s="1" customFormat="1" x14ac:dyDescent="0.25">
      <c r="A77" s="137">
        <v>76</v>
      </c>
      <c r="B77" s="138">
        <v>1004</v>
      </c>
      <c r="C77" s="138">
        <v>10</v>
      </c>
      <c r="D77" s="138" t="s">
        <v>18</v>
      </c>
      <c r="E77" s="142">
        <v>619</v>
      </c>
      <c r="F77" s="139">
        <f t="shared" si="6"/>
        <v>680.90000000000009</v>
      </c>
      <c r="G77" s="141">
        <f>G76</f>
        <v>27300</v>
      </c>
      <c r="H77" s="128">
        <f t="shared" si="7"/>
        <v>16898700</v>
      </c>
      <c r="I77" s="128">
        <f t="shared" si="8"/>
        <v>17912622</v>
      </c>
      <c r="J77" s="140">
        <f t="shared" si="9"/>
        <v>37500</v>
      </c>
      <c r="K77" s="128">
        <f t="shared" si="10"/>
        <v>2042700.0000000002</v>
      </c>
      <c r="L77" s="136"/>
      <c r="N77"/>
      <c r="O77"/>
      <c r="P77"/>
    </row>
    <row r="78" spans="1:16" s="1" customFormat="1" x14ac:dyDescent="0.25">
      <c r="A78" s="137">
        <v>77</v>
      </c>
      <c r="B78" s="138">
        <v>1005</v>
      </c>
      <c r="C78" s="138">
        <v>10</v>
      </c>
      <c r="D78" s="138" t="s">
        <v>14</v>
      </c>
      <c r="E78" s="142">
        <v>861</v>
      </c>
      <c r="F78" s="139">
        <f t="shared" si="6"/>
        <v>947.1</v>
      </c>
      <c r="G78" s="141">
        <f>G77</f>
        <v>27300</v>
      </c>
      <c r="H78" s="128">
        <f t="shared" si="7"/>
        <v>23505300</v>
      </c>
      <c r="I78" s="128">
        <f t="shared" si="8"/>
        <v>24915618</v>
      </c>
      <c r="J78" s="140">
        <f t="shared" si="9"/>
        <v>52000</v>
      </c>
      <c r="K78" s="128">
        <f t="shared" si="10"/>
        <v>2841300</v>
      </c>
      <c r="L78" s="136"/>
      <c r="N78"/>
      <c r="O78"/>
      <c r="P78"/>
    </row>
    <row r="79" spans="1:16" s="1" customFormat="1" x14ac:dyDescent="0.25">
      <c r="A79" s="137">
        <v>78</v>
      </c>
      <c r="B79" s="138">
        <v>1006</v>
      </c>
      <c r="C79" s="138">
        <v>10</v>
      </c>
      <c r="D79" s="138" t="s">
        <v>14</v>
      </c>
      <c r="E79" s="142">
        <v>857</v>
      </c>
      <c r="F79" s="139">
        <f t="shared" si="6"/>
        <v>942.7</v>
      </c>
      <c r="G79" s="141">
        <f>G78</f>
        <v>27300</v>
      </c>
      <c r="H79" s="128">
        <f t="shared" si="7"/>
        <v>23396100</v>
      </c>
      <c r="I79" s="128">
        <f t="shared" si="8"/>
        <v>24799866</v>
      </c>
      <c r="J79" s="140">
        <f t="shared" si="9"/>
        <v>51500</v>
      </c>
      <c r="K79" s="128">
        <f t="shared" si="10"/>
        <v>2828100</v>
      </c>
      <c r="L79" s="136"/>
      <c r="N79"/>
      <c r="O79"/>
      <c r="P79"/>
    </row>
    <row r="80" spans="1:16" s="1" customFormat="1" x14ac:dyDescent="0.25">
      <c r="A80" s="137">
        <v>79</v>
      </c>
      <c r="B80" s="138">
        <v>1007</v>
      </c>
      <c r="C80" s="138">
        <v>10</v>
      </c>
      <c r="D80" s="138" t="s">
        <v>18</v>
      </c>
      <c r="E80" s="142">
        <v>659</v>
      </c>
      <c r="F80" s="139">
        <f t="shared" si="6"/>
        <v>724.90000000000009</v>
      </c>
      <c r="G80" s="141">
        <f>G79</f>
        <v>27300</v>
      </c>
      <c r="H80" s="128">
        <f t="shared" si="7"/>
        <v>17990700</v>
      </c>
      <c r="I80" s="128">
        <f t="shared" si="8"/>
        <v>19070142</v>
      </c>
      <c r="J80" s="140">
        <f t="shared" si="9"/>
        <v>39500</v>
      </c>
      <c r="K80" s="128">
        <f t="shared" si="10"/>
        <v>2174700.0000000005</v>
      </c>
      <c r="L80" s="136"/>
      <c r="N80"/>
      <c r="O80"/>
      <c r="P80"/>
    </row>
    <row r="81" spans="1:16" s="1" customFormat="1" x14ac:dyDescent="0.25">
      <c r="A81" s="137">
        <v>80</v>
      </c>
      <c r="B81" s="138">
        <v>1008</v>
      </c>
      <c r="C81" s="138">
        <v>10</v>
      </c>
      <c r="D81" s="138" t="s">
        <v>18</v>
      </c>
      <c r="E81" s="142">
        <v>659</v>
      </c>
      <c r="F81" s="139">
        <f t="shared" si="6"/>
        <v>724.90000000000009</v>
      </c>
      <c r="G81" s="141">
        <f>G80</f>
        <v>27300</v>
      </c>
      <c r="H81" s="128">
        <f t="shared" si="7"/>
        <v>17990700</v>
      </c>
      <c r="I81" s="128">
        <f t="shared" si="8"/>
        <v>19070142</v>
      </c>
      <c r="J81" s="140">
        <f t="shared" si="9"/>
        <v>39500</v>
      </c>
      <c r="K81" s="128">
        <f t="shared" si="10"/>
        <v>2174700.0000000005</v>
      </c>
      <c r="L81" s="136"/>
      <c r="N81"/>
      <c r="O81"/>
      <c r="P81"/>
    </row>
    <row r="82" spans="1:16" s="1" customFormat="1" x14ac:dyDescent="0.25">
      <c r="A82" s="137">
        <v>81</v>
      </c>
      <c r="B82" s="138">
        <v>1009</v>
      </c>
      <c r="C82" s="138">
        <v>10</v>
      </c>
      <c r="D82" s="138" t="s">
        <v>18</v>
      </c>
      <c r="E82" s="142">
        <v>659</v>
      </c>
      <c r="F82" s="139">
        <f t="shared" si="6"/>
        <v>724.90000000000009</v>
      </c>
      <c r="G82" s="141">
        <f>G81</f>
        <v>27300</v>
      </c>
      <c r="H82" s="128">
        <f t="shared" si="7"/>
        <v>17990700</v>
      </c>
      <c r="I82" s="128">
        <f t="shared" si="8"/>
        <v>19070142</v>
      </c>
      <c r="J82" s="140">
        <f t="shared" si="9"/>
        <v>39500</v>
      </c>
      <c r="K82" s="128">
        <f t="shared" si="10"/>
        <v>2174700.0000000005</v>
      </c>
      <c r="L82" s="136"/>
      <c r="N82"/>
      <c r="O82"/>
      <c r="P82"/>
    </row>
    <row r="83" spans="1:16" s="1" customFormat="1" x14ac:dyDescent="0.25">
      <c r="A83" s="137">
        <v>82</v>
      </c>
      <c r="B83" s="138">
        <v>1010</v>
      </c>
      <c r="C83" s="138">
        <v>10</v>
      </c>
      <c r="D83" s="138" t="s">
        <v>18</v>
      </c>
      <c r="E83" s="142">
        <v>654</v>
      </c>
      <c r="F83" s="139">
        <f t="shared" si="6"/>
        <v>719.40000000000009</v>
      </c>
      <c r="G83" s="141">
        <f>G82</f>
        <v>27300</v>
      </c>
      <c r="H83" s="128">
        <f t="shared" si="7"/>
        <v>17854200</v>
      </c>
      <c r="I83" s="128">
        <f t="shared" si="8"/>
        <v>18925452</v>
      </c>
      <c r="J83" s="140">
        <f t="shared" si="9"/>
        <v>39500</v>
      </c>
      <c r="K83" s="128">
        <f t="shared" si="10"/>
        <v>2158200.0000000005</v>
      </c>
      <c r="L83" s="136"/>
      <c r="N83"/>
      <c r="O83"/>
      <c r="P83"/>
    </row>
    <row r="84" spans="1:16" s="1" customFormat="1" x14ac:dyDescent="0.25">
      <c r="A84" s="137">
        <v>83</v>
      </c>
      <c r="B84" s="138">
        <v>1101</v>
      </c>
      <c r="C84" s="138">
        <v>11</v>
      </c>
      <c r="D84" s="138" t="s">
        <v>18</v>
      </c>
      <c r="E84" s="142">
        <v>616</v>
      </c>
      <c r="F84" s="139">
        <f t="shared" si="6"/>
        <v>677.6</v>
      </c>
      <c r="G84" s="141">
        <f>G83+300</f>
        <v>27600</v>
      </c>
      <c r="H84" s="128">
        <f t="shared" si="7"/>
        <v>17001600</v>
      </c>
      <c r="I84" s="128">
        <f t="shared" si="8"/>
        <v>18021696</v>
      </c>
      <c r="J84" s="140">
        <f t="shared" si="9"/>
        <v>37500</v>
      </c>
      <c r="K84" s="128">
        <f t="shared" si="10"/>
        <v>2032800</v>
      </c>
      <c r="L84" s="136"/>
      <c r="N84"/>
      <c r="O84"/>
      <c r="P84"/>
    </row>
    <row r="85" spans="1:16" s="1" customFormat="1" x14ac:dyDescent="0.25">
      <c r="A85" s="137">
        <v>84</v>
      </c>
      <c r="B85" s="138">
        <v>1102</v>
      </c>
      <c r="C85" s="138">
        <v>11</v>
      </c>
      <c r="D85" s="138" t="s">
        <v>18</v>
      </c>
      <c r="E85" s="142">
        <v>617</v>
      </c>
      <c r="F85" s="139">
        <f t="shared" si="6"/>
        <v>678.7</v>
      </c>
      <c r="G85" s="141">
        <f>G84</f>
        <v>27600</v>
      </c>
      <c r="H85" s="128">
        <f t="shared" si="7"/>
        <v>17029200</v>
      </c>
      <c r="I85" s="128">
        <f t="shared" si="8"/>
        <v>18050952</v>
      </c>
      <c r="J85" s="140">
        <f t="shared" si="9"/>
        <v>37500</v>
      </c>
      <c r="K85" s="128">
        <f t="shared" si="10"/>
        <v>2036100.0000000002</v>
      </c>
      <c r="L85" s="136"/>
      <c r="N85"/>
      <c r="O85"/>
      <c r="P85"/>
    </row>
    <row r="86" spans="1:16" s="1" customFormat="1" x14ac:dyDescent="0.25">
      <c r="A86" s="137">
        <v>85</v>
      </c>
      <c r="B86" s="138">
        <v>1103</v>
      </c>
      <c r="C86" s="138">
        <v>11</v>
      </c>
      <c r="D86" s="138" t="s">
        <v>18</v>
      </c>
      <c r="E86" s="142">
        <v>621</v>
      </c>
      <c r="F86" s="139">
        <f t="shared" si="6"/>
        <v>683.1</v>
      </c>
      <c r="G86" s="141">
        <f>G85</f>
        <v>27600</v>
      </c>
      <c r="H86" s="128">
        <f t="shared" si="7"/>
        <v>17139600</v>
      </c>
      <c r="I86" s="128">
        <f t="shared" si="8"/>
        <v>18167976</v>
      </c>
      <c r="J86" s="140">
        <f t="shared" si="9"/>
        <v>38000</v>
      </c>
      <c r="K86" s="128">
        <f t="shared" si="10"/>
        <v>2049300</v>
      </c>
      <c r="L86" s="136"/>
      <c r="N86"/>
      <c r="O86"/>
      <c r="P86"/>
    </row>
    <row r="87" spans="1:16" s="1" customFormat="1" x14ac:dyDescent="0.25">
      <c r="A87" s="137">
        <v>86</v>
      </c>
      <c r="B87" s="138">
        <v>1104</v>
      </c>
      <c r="C87" s="138">
        <v>11</v>
      </c>
      <c r="D87" s="138" t="s">
        <v>18</v>
      </c>
      <c r="E87" s="142">
        <v>619</v>
      </c>
      <c r="F87" s="139">
        <f t="shared" si="6"/>
        <v>680.90000000000009</v>
      </c>
      <c r="G87" s="141">
        <f>G86</f>
        <v>27600</v>
      </c>
      <c r="H87" s="128">
        <f t="shared" si="7"/>
        <v>17084400</v>
      </c>
      <c r="I87" s="128">
        <f t="shared" si="8"/>
        <v>18109464</v>
      </c>
      <c r="J87" s="140">
        <f t="shared" si="9"/>
        <v>37500</v>
      </c>
      <c r="K87" s="128">
        <f t="shared" si="10"/>
        <v>2042700.0000000002</v>
      </c>
      <c r="L87" s="136"/>
      <c r="N87"/>
      <c r="O87"/>
      <c r="P87"/>
    </row>
    <row r="88" spans="1:16" s="1" customFormat="1" x14ac:dyDescent="0.25">
      <c r="A88" s="137">
        <v>87</v>
      </c>
      <c r="B88" s="138">
        <v>1105</v>
      </c>
      <c r="C88" s="138">
        <v>11</v>
      </c>
      <c r="D88" s="138" t="s">
        <v>14</v>
      </c>
      <c r="E88" s="142">
        <v>861</v>
      </c>
      <c r="F88" s="139">
        <f t="shared" si="6"/>
        <v>947.1</v>
      </c>
      <c r="G88" s="141">
        <f>G87</f>
        <v>27600</v>
      </c>
      <c r="H88" s="128">
        <f t="shared" si="7"/>
        <v>23763600</v>
      </c>
      <c r="I88" s="128">
        <f t="shared" si="8"/>
        <v>25189416</v>
      </c>
      <c r="J88" s="140">
        <f t="shared" si="9"/>
        <v>52500</v>
      </c>
      <c r="K88" s="128">
        <f t="shared" si="10"/>
        <v>2841300</v>
      </c>
      <c r="L88" s="136"/>
      <c r="N88"/>
      <c r="O88"/>
      <c r="P88"/>
    </row>
    <row r="89" spans="1:16" s="1" customFormat="1" x14ac:dyDescent="0.25">
      <c r="A89" s="137">
        <v>88</v>
      </c>
      <c r="B89" s="138">
        <v>1106</v>
      </c>
      <c r="C89" s="138">
        <v>11</v>
      </c>
      <c r="D89" s="138" t="s">
        <v>14</v>
      </c>
      <c r="E89" s="142">
        <v>857</v>
      </c>
      <c r="F89" s="139">
        <f t="shared" si="6"/>
        <v>942.7</v>
      </c>
      <c r="G89" s="141">
        <f>G88</f>
        <v>27600</v>
      </c>
      <c r="H89" s="128">
        <f t="shared" si="7"/>
        <v>23653200</v>
      </c>
      <c r="I89" s="128">
        <f t="shared" si="8"/>
        <v>25072392</v>
      </c>
      <c r="J89" s="140">
        <f t="shared" si="9"/>
        <v>52000</v>
      </c>
      <c r="K89" s="128">
        <f t="shared" si="10"/>
        <v>2828100</v>
      </c>
      <c r="L89" s="136"/>
      <c r="N89"/>
      <c r="O89"/>
      <c r="P89"/>
    </row>
    <row r="90" spans="1:16" s="1" customFormat="1" x14ac:dyDescent="0.25">
      <c r="A90" s="137">
        <v>89</v>
      </c>
      <c r="B90" s="138">
        <v>1107</v>
      </c>
      <c r="C90" s="138">
        <v>11</v>
      </c>
      <c r="D90" s="138" t="s">
        <v>18</v>
      </c>
      <c r="E90" s="142">
        <v>659</v>
      </c>
      <c r="F90" s="139">
        <f t="shared" si="6"/>
        <v>724.90000000000009</v>
      </c>
      <c r="G90" s="141">
        <f>G89</f>
        <v>27600</v>
      </c>
      <c r="H90" s="128">
        <f t="shared" si="7"/>
        <v>18188400</v>
      </c>
      <c r="I90" s="128">
        <f t="shared" si="8"/>
        <v>19279704</v>
      </c>
      <c r="J90" s="140">
        <f t="shared" si="9"/>
        <v>40000</v>
      </c>
      <c r="K90" s="128">
        <f t="shared" si="10"/>
        <v>2174700.0000000005</v>
      </c>
      <c r="L90" s="136"/>
      <c r="N90"/>
      <c r="O90"/>
      <c r="P90"/>
    </row>
    <row r="91" spans="1:16" s="1" customFormat="1" x14ac:dyDescent="0.25">
      <c r="A91" s="137">
        <v>90</v>
      </c>
      <c r="B91" s="138">
        <v>1108</v>
      </c>
      <c r="C91" s="138">
        <v>11</v>
      </c>
      <c r="D91" s="138" t="s">
        <v>18</v>
      </c>
      <c r="E91" s="142">
        <v>659</v>
      </c>
      <c r="F91" s="139">
        <f t="shared" si="6"/>
        <v>724.90000000000009</v>
      </c>
      <c r="G91" s="141">
        <f>G90</f>
        <v>27600</v>
      </c>
      <c r="H91" s="128">
        <f t="shared" si="7"/>
        <v>18188400</v>
      </c>
      <c r="I91" s="128">
        <f t="shared" si="8"/>
        <v>19279704</v>
      </c>
      <c r="J91" s="140">
        <f t="shared" si="9"/>
        <v>40000</v>
      </c>
      <c r="K91" s="128">
        <f t="shared" si="10"/>
        <v>2174700.0000000005</v>
      </c>
      <c r="L91" s="136"/>
      <c r="N91"/>
      <c r="O91"/>
      <c r="P91"/>
    </row>
    <row r="92" spans="1:16" s="1" customFormat="1" x14ac:dyDescent="0.25">
      <c r="A92" s="137">
        <v>91</v>
      </c>
      <c r="B92" s="138">
        <v>1109</v>
      </c>
      <c r="C92" s="138">
        <v>11</v>
      </c>
      <c r="D92" s="138" t="s">
        <v>18</v>
      </c>
      <c r="E92" s="142">
        <v>659</v>
      </c>
      <c r="F92" s="139">
        <f t="shared" si="6"/>
        <v>724.90000000000009</v>
      </c>
      <c r="G92" s="141">
        <f>G91</f>
        <v>27600</v>
      </c>
      <c r="H92" s="128">
        <f t="shared" si="7"/>
        <v>18188400</v>
      </c>
      <c r="I92" s="128">
        <f t="shared" si="8"/>
        <v>19279704</v>
      </c>
      <c r="J92" s="140">
        <f t="shared" si="9"/>
        <v>40000</v>
      </c>
      <c r="K92" s="128">
        <f t="shared" si="10"/>
        <v>2174700.0000000005</v>
      </c>
      <c r="L92" s="136"/>
      <c r="N92"/>
      <c r="O92"/>
      <c r="P92"/>
    </row>
    <row r="93" spans="1:16" s="1" customFormat="1" x14ac:dyDescent="0.25">
      <c r="A93" s="137">
        <v>92</v>
      </c>
      <c r="B93" s="138">
        <v>1110</v>
      </c>
      <c r="C93" s="138">
        <v>11</v>
      </c>
      <c r="D93" s="138" t="s">
        <v>18</v>
      </c>
      <c r="E93" s="142">
        <v>654</v>
      </c>
      <c r="F93" s="139">
        <f t="shared" si="6"/>
        <v>719.40000000000009</v>
      </c>
      <c r="G93" s="141">
        <f>G92</f>
        <v>27600</v>
      </c>
      <c r="H93" s="128">
        <f t="shared" si="7"/>
        <v>18050400</v>
      </c>
      <c r="I93" s="128">
        <f t="shared" si="8"/>
        <v>19133424</v>
      </c>
      <c r="J93" s="140">
        <f t="shared" si="9"/>
        <v>40000</v>
      </c>
      <c r="K93" s="128">
        <f t="shared" si="10"/>
        <v>2158200.0000000005</v>
      </c>
      <c r="L93" s="136"/>
      <c r="N93"/>
      <c r="O93"/>
      <c r="P93"/>
    </row>
    <row r="94" spans="1:16" s="1" customFormat="1" x14ac:dyDescent="0.25">
      <c r="A94" s="137">
        <v>93</v>
      </c>
      <c r="B94" s="138">
        <v>1201</v>
      </c>
      <c r="C94" s="138">
        <v>12</v>
      </c>
      <c r="D94" s="138" t="s">
        <v>18</v>
      </c>
      <c r="E94" s="142">
        <v>616</v>
      </c>
      <c r="F94" s="139">
        <f t="shared" si="6"/>
        <v>677.6</v>
      </c>
      <c r="G94" s="141">
        <f>G93</f>
        <v>27600</v>
      </c>
      <c r="H94" s="128">
        <f t="shared" si="7"/>
        <v>17001600</v>
      </c>
      <c r="I94" s="128">
        <f t="shared" si="8"/>
        <v>18021696</v>
      </c>
      <c r="J94" s="140">
        <f t="shared" si="9"/>
        <v>37500</v>
      </c>
      <c r="K94" s="128">
        <f t="shared" si="10"/>
        <v>2032800</v>
      </c>
      <c r="L94" s="136"/>
      <c r="N94"/>
      <c r="O94"/>
      <c r="P94"/>
    </row>
    <row r="95" spans="1:16" s="1" customFormat="1" x14ac:dyDescent="0.25">
      <c r="A95" s="137">
        <v>94</v>
      </c>
      <c r="B95" s="138">
        <v>1202</v>
      </c>
      <c r="C95" s="138">
        <v>12</v>
      </c>
      <c r="D95" s="138" t="s">
        <v>18</v>
      </c>
      <c r="E95" s="142">
        <v>617</v>
      </c>
      <c r="F95" s="139">
        <f t="shared" si="6"/>
        <v>678.7</v>
      </c>
      <c r="G95" s="141">
        <f>G94</f>
        <v>27600</v>
      </c>
      <c r="H95" s="128">
        <f t="shared" si="7"/>
        <v>17029200</v>
      </c>
      <c r="I95" s="128">
        <f t="shared" si="8"/>
        <v>18050952</v>
      </c>
      <c r="J95" s="140">
        <f t="shared" si="9"/>
        <v>37500</v>
      </c>
      <c r="K95" s="128">
        <f t="shared" si="10"/>
        <v>2036100.0000000002</v>
      </c>
      <c r="L95" s="136"/>
      <c r="N95"/>
      <c r="O95"/>
      <c r="P95"/>
    </row>
    <row r="96" spans="1:16" s="1" customFormat="1" x14ac:dyDescent="0.25">
      <c r="A96" s="137">
        <v>95</v>
      </c>
      <c r="B96" s="138">
        <v>1203</v>
      </c>
      <c r="C96" s="138">
        <v>12</v>
      </c>
      <c r="D96" s="138" t="s">
        <v>18</v>
      </c>
      <c r="E96" s="142">
        <v>621</v>
      </c>
      <c r="F96" s="139">
        <f t="shared" si="6"/>
        <v>683.1</v>
      </c>
      <c r="G96" s="141">
        <f>G95</f>
        <v>27600</v>
      </c>
      <c r="H96" s="128">
        <f t="shared" si="7"/>
        <v>17139600</v>
      </c>
      <c r="I96" s="128">
        <f t="shared" si="8"/>
        <v>18167976</v>
      </c>
      <c r="J96" s="140">
        <f t="shared" si="9"/>
        <v>38000</v>
      </c>
      <c r="K96" s="128">
        <f t="shared" si="10"/>
        <v>2049300</v>
      </c>
      <c r="L96" s="136"/>
      <c r="N96"/>
      <c r="O96"/>
      <c r="P96"/>
    </row>
    <row r="97" spans="1:16" s="1" customFormat="1" x14ac:dyDescent="0.25">
      <c r="A97" s="137">
        <v>96</v>
      </c>
      <c r="B97" s="138">
        <v>1204</v>
      </c>
      <c r="C97" s="138">
        <v>12</v>
      </c>
      <c r="D97" s="138" t="s">
        <v>18</v>
      </c>
      <c r="E97" s="142">
        <v>619</v>
      </c>
      <c r="F97" s="139">
        <f t="shared" si="6"/>
        <v>680.90000000000009</v>
      </c>
      <c r="G97" s="141">
        <f>G96</f>
        <v>27600</v>
      </c>
      <c r="H97" s="128">
        <f t="shared" si="7"/>
        <v>17084400</v>
      </c>
      <c r="I97" s="128">
        <f t="shared" si="8"/>
        <v>18109464</v>
      </c>
      <c r="J97" s="140">
        <f t="shared" si="9"/>
        <v>37500</v>
      </c>
      <c r="K97" s="128">
        <f t="shared" si="10"/>
        <v>2042700.0000000002</v>
      </c>
      <c r="L97" s="136"/>
      <c r="N97"/>
      <c r="O97"/>
      <c r="P97"/>
    </row>
    <row r="98" spans="1:16" s="1" customFormat="1" x14ac:dyDescent="0.25">
      <c r="A98" s="137">
        <v>97</v>
      </c>
      <c r="B98" s="138">
        <v>1205</v>
      </c>
      <c r="C98" s="138">
        <v>12</v>
      </c>
      <c r="D98" s="138" t="s">
        <v>14</v>
      </c>
      <c r="E98" s="142">
        <v>861</v>
      </c>
      <c r="F98" s="139">
        <f t="shared" si="6"/>
        <v>947.1</v>
      </c>
      <c r="G98" s="141">
        <f>G97</f>
        <v>27600</v>
      </c>
      <c r="H98" s="128">
        <f t="shared" si="7"/>
        <v>23763600</v>
      </c>
      <c r="I98" s="128">
        <f t="shared" si="8"/>
        <v>25189416</v>
      </c>
      <c r="J98" s="140">
        <f t="shared" si="9"/>
        <v>52500</v>
      </c>
      <c r="K98" s="128">
        <f t="shared" si="10"/>
        <v>2841300</v>
      </c>
      <c r="L98" s="136"/>
      <c r="N98"/>
      <c r="O98"/>
      <c r="P98"/>
    </row>
    <row r="99" spans="1:16" s="1" customFormat="1" x14ac:dyDescent="0.25">
      <c r="A99" s="137">
        <v>98</v>
      </c>
      <c r="B99" s="138">
        <v>1206</v>
      </c>
      <c r="C99" s="138">
        <v>12</v>
      </c>
      <c r="D99" s="138" t="s">
        <v>14</v>
      </c>
      <c r="E99" s="142">
        <v>857</v>
      </c>
      <c r="F99" s="139">
        <f t="shared" si="6"/>
        <v>942.7</v>
      </c>
      <c r="G99" s="141">
        <f>G98</f>
        <v>27600</v>
      </c>
      <c r="H99" s="128">
        <f t="shared" si="7"/>
        <v>23653200</v>
      </c>
      <c r="I99" s="128">
        <f t="shared" si="8"/>
        <v>25072392</v>
      </c>
      <c r="J99" s="140">
        <f t="shared" si="9"/>
        <v>52000</v>
      </c>
      <c r="K99" s="128">
        <f t="shared" si="10"/>
        <v>2828100</v>
      </c>
      <c r="L99" s="136"/>
      <c r="N99"/>
      <c r="O99"/>
      <c r="P99"/>
    </row>
    <row r="100" spans="1:16" s="1" customFormat="1" x14ac:dyDescent="0.25">
      <c r="A100" s="137">
        <v>99</v>
      </c>
      <c r="B100" s="138">
        <v>1207</v>
      </c>
      <c r="C100" s="138">
        <v>12</v>
      </c>
      <c r="D100" s="138" t="s">
        <v>18</v>
      </c>
      <c r="E100" s="142">
        <v>659</v>
      </c>
      <c r="F100" s="139">
        <f t="shared" si="6"/>
        <v>724.90000000000009</v>
      </c>
      <c r="G100" s="141">
        <f>G99</f>
        <v>27600</v>
      </c>
      <c r="H100" s="128">
        <f t="shared" si="7"/>
        <v>18188400</v>
      </c>
      <c r="I100" s="128">
        <f t="shared" si="8"/>
        <v>19279704</v>
      </c>
      <c r="J100" s="140">
        <f t="shared" si="9"/>
        <v>40000</v>
      </c>
      <c r="K100" s="128">
        <f t="shared" si="10"/>
        <v>2174700.0000000005</v>
      </c>
      <c r="L100" s="136"/>
      <c r="N100"/>
      <c r="O100"/>
      <c r="P100"/>
    </row>
    <row r="101" spans="1:16" s="1" customFormat="1" x14ac:dyDescent="0.25">
      <c r="A101" s="137">
        <v>100</v>
      </c>
      <c r="B101" s="138">
        <v>1208</v>
      </c>
      <c r="C101" s="138">
        <v>12</v>
      </c>
      <c r="D101" s="138" t="s">
        <v>18</v>
      </c>
      <c r="E101" s="142">
        <v>659</v>
      </c>
      <c r="F101" s="139">
        <f t="shared" si="6"/>
        <v>724.90000000000009</v>
      </c>
      <c r="G101" s="141">
        <f>G100</f>
        <v>27600</v>
      </c>
      <c r="H101" s="128">
        <f t="shared" si="7"/>
        <v>18188400</v>
      </c>
      <c r="I101" s="128">
        <f t="shared" si="8"/>
        <v>19279704</v>
      </c>
      <c r="J101" s="140">
        <f t="shared" si="9"/>
        <v>40000</v>
      </c>
      <c r="K101" s="128">
        <f t="shared" si="10"/>
        <v>2174700.0000000005</v>
      </c>
      <c r="L101" s="136"/>
      <c r="N101"/>
      <c r="O101"/>
      <c r="P101"/>
    </row>
    <row r="102" spans="1:16" s="1" customFormat="1" x14ac:dyDescent="0.25">
      <c r="A102" s="137">
        <v>101</v>
      </c>
      <c r="B102" s="138">
        <v>1209</v>
      </c>
      <c r="C102" s="138">
        <v>12</v>
      </c>
      <c r="D102" s="138" t="s">
        <v>18</v>
      </c>
      <c r="E102" s="142">
        <v>659</v>
      </c>
      <c r="F102" s="139">
        <f t="shared" si="6"/>
        <v>724.90000000000009</v>
      </c>
      <c r="G102" s="141">
        <f>G101</f>
        <v>27600</v>
      </c>
      <c r="H102" s="128">
        <f t="shared" si="7"/>
        <v>18188400</v>
      </c>
      <c r="I102" s="128">
        <f t="shared" si="8"/>
        <v>19279704</v>
      </c>
      <c r="J102" s="140">
        <f t="shared" si="9"/>
        <v>40000</v>
      </c>
      <c r="K102" s="128">
        <f t="shared" si="10"/>
        <v>2174700.0000000005</v>
      </c>
      <c r="L102" s="136"/>
      <c r="N102"/>
      <c r="O102"/>
      <c r="P102"/>
    </row>
    <row r="103" spans="1:16" s="1" customFormat="1" x14ac:dyDescent="0.25">
      <c r="A103" s="137">
        <v>102</v>
      </c>
      <c r="B103" s="138">
        <v>1210</v>
      </c>
      <c r="C103" s="138">
        <v>12</v>
      </c>
      <c r="D103" s="138" t="s">
        <v>18</v>
      </c>
      <c r="E103" s="142">
        <v>654</v>
      </c>
      <c r="F103" s="139">
        <f t="shared" si="6"/>
        <v>719.40000000000009</v>
      </c>
      <c r="G103" s="141">
        <f>G102</f>
        <v>27600</v>
      </c>
      <c r="H103" s="128">
        <f t="shared" si="7"/>
        <v>18050400</v>
      </c>
      <c r="I103" s="128">
        <f t="shared" si="8"/>
        <v>19133424</v>
      </c>
      <c r="J103" s="140">
        <f t="shared" si="9"/>
        <v>40000</v>
      </c>
      <c r="K103" s="128">
        <f t="shared" si="10"/>
        <v>2158200.0000000005</v>
      </c>
      <c r="L103" s="136"/>
      <c r="N103"/>
      <c r="O103"/>
      <c r="P103"/>
    </row>
    <row r="104" spans="1:16" s="1" customFormat="1" x14ac:dyDescent="0.25">
      <c r="A104" s="137">
        <v>103</v>
      </c>
      <c r="B104" s="138">
        <v>1301</v>
      </c>
      <c r="C104" s="138">
        <v>13</v>
      </c>
      <c r="D104" s="138" t="s">
        <v>18</v>
      </c>
      <c r="E104" s="142">
        <v>616</v>
      </c>
      <c r="F104" s="139">
        <f t="shared" si="6"/>
        <v>677.6</v>
      </c>
      <c r="G104" s="141">
        <f>G103</f>
        <v>27600</v>
      </c>
      <c r="H104" s="128">
        <f t="shared" si="7"/>
        <v>17001600</v>
      </c>
      <c r="I104" s="128">
        <f t="shared" si="8"/>
        <v>18021696</v>
      </c>
      <c r="J104" s="140">
        <f t="shared" si="9"/>
        <v>37500</v>
      </c>
      <c r="K104" s="128">
        <f t="shared" si="10"/>
        <v>2032800</v>
      </c>
      <c r="L104" s="136"/>
      <c r="N104"/>
      <c r="O104"/>
      <c r="P104"/>
    </row>
    <row r="105" spans="1:16" s="1" customFormat="1" x14ac:dyDescent="0.25">
      <c r="A105" s="137">
        <v>104</v>
      </c>
      <c r="B105" s="138">
        <v>1302</v>
      </c>
      <c r="C105" s="138">
        <v>13</v>
      </c>
      <c r="D105" s="138" t="s">
        <v>18</v>
      </c>
      <c r="E105" s="142">
        <v>617</v>
      </c>
      <c r="F105" s="139">
        <f t="shared" si="6"/>
        <v>678.7</v>
      </c>
      <c r="G105" s="141">
        <f>G104</f>
        <v>27600</v>
      </c>
      <c r="H105" s="128">
        <f t="shared" si="7"/>
        <v>17029200</v>
      </c>
      <c r="I105" s="128">
        <f t="shared" si="8"/>
        <v>18050952</v>
      </c>
      <c r="J105" s="140">
        <f t="shared" si="9"/>
        <v>37500</v>
      </c>
      <c r="K105" s="128">
        <f t="shared" si="10"/>
        <v>2036100.0000000002</v>
      </c>
      <c r="L105" s="136"/>
      <c r="N105"/>
      <c r="O105"/>
      <c r="P105"/>
    </row>
    <row r="106" spans="1:16" s="1" customFormat="1" x14ac:dyDescent="0.25">
      <c r="A106" s="137">
        <v>105</v>
      </c>
      <c r="B106" s="138">
        <v>1303</v>
      </c>
      <c r="C106" s="138">
        <v>13</v>
      </c>
      <c r="D106" s="138" t="s">
        <v>18</v>
      </c>
      <c r="E106" s="142">
        <v>621</v>
      </c>
      <c r="F106" s="139">
        <f t="shared" si="6"/>
        <v>683.1</v>
      </c>
      <c r="G106" s="141">
        <f>G105</f>
        <v>27600</v>
      </c>
      <c r="H106" s="128">
        <f t="shared" si="7"/>
        <v>17139600</v>
      </c>
      <c r="I106" s="128">
        <f t="shared" si="8"/>
        <v>18167976</v>
      </c>
      <c r="J106" s="140">
        <f t="shared" si="9"/>
        <v>38000</v>
      </c>
      <c r="K106" s="128">
        <f t="shared" si="10"/>
        <v>2049300</v>
      </c>
      <c r="L106" s="136"/>
      <c r="N106"/>
      <c r="O106"/>
      <c r="P106"/>
    </row>
    <row r="107" spans="1:16" s="1" customFormat="1" x14ac:dyDescent="0.25">
      <c r="A107" s="137">
        <v>106</v>
      </c>
      <c r="B107" s="138">
        <v>1304</v>
      </c>
      <c r="C107" s="138">
        <v>13</v>
      </c>
      <c r="D107" s="138" t="s">
        <v>18</v>
      </c>
      <c r="E107" s="142">
        <v>619</v>
      </c>
      <c r="F107" s="139">
        <f t="shared" si="6"/>
        <v>680.90000000000009</v>
      </c>
      <c r="G107" s="141">
        <f>G106</f>
        <v>27600</v>
      </c>
      <c r="H107" s="128">
        <f t="shared" si="7"/>
        <v>17084400</v>
      </c>
      <c r="I107" s="128">
        <f t="shared" si="8"/>
        <v>18109464</v>
      </c>
      <c r="J107" s="140">
        <f t="shared" si="9"/>
        <v>37500</v>
      </c>
      <c r="K107" s="128">
        <f t="shared" si="10"/>
        <v>2042700.0000000002</v>
      </c>
      <c r="L107" s="136"/>
      <c r="N107"/>
      <c r="O107"/>
      <c r="P107"/>
    </row>
    <row r="108" spans="1:16" s="1" customFormat="1" x14ac:dyDescent="0.25">
      <c r="A108" s="137">
        <v>107</v>
      </c>
      <c r="B108" s="138">
        <v>1305</v>
      </c>
      <c r="C108" s="138">
        <v>13</v>
      </c>
      <c r="D108" s="138" t="s">
        <v>14</v>
      </c>
      <c r="E108" s="142">
        <v>861</v>
      </c>
      <c r="F108" s="139">
        <f t="shared" si="6"/>
        <v>947.1</v>
      </c>
      <c r="G108" s="141">
        <f>G107</f>
        <v>27600</v>
      </c>
      <c r="H108" s="128">
        <f t="shared" si="7"/>
        <v>23763600</v>
      </c>
      <c r="I108" s="128">
        <f t="shared" si="8"/>
        <v>25189416</v>
      </c>
      <c r="J108" s="140">
        <f t="shared" si="9"/>
        <v>52500</v>
      </c>
      <c r="K108" s="128">
        <f t="shared" si="10"/>
        <v>2841300</v>
      </c>
      <c r="L108" s="136"/>
      <c r="N108"/>
      <c r="O108"/>
      <c r="P108"/>
    </row>
    <row r="109" spans="1:16" s="1" customFormat="1" x14ac:dyDescent="0.25">
      <c r="A109" s="137">
        <v>108</v>
      </c>
      <c r="B109" s="138">
        <v>1306</v>
      </c>
      <c r="C109" s="138">
        <v>13</v>
      </c>
      <c r="D109" s="138" t="s">
        <v>14</v>
      </c>
      <c r="E109" s="142">
        <v>857</v>
      </c>
      <c r="F109" s="139">
        <f t="shared" si="6"/>
        <v>942.7</v>
      </c>
      <c r="G109" s="141">
        <f>G108</f>
        <v>27600</v>
      </c>
      <c r="H109" s="128">
        <f t="shared" si="7"/>
        <v>23653200</v>
      </c>
      <c r="I109" s="128">
        <f t="shared" si="8"/>
        <v>25072392</v>
      </c>
      <c r="J109" s="140">
        <f t="shared" si="9"/>
        <v>52000</v>
      </c>
      <c r="K109" s="128">
        <f t="shared" si="10"/>
        <v>2828100</v>
      </c>
      <c r="L109" s="136"/>
      <c r="N109"/>
      <c r="O109"/>
      <c r="P109"/>
    </row>
    <row r="110" spans="1:16" s="1" customFormat="1" x14ac:dyDescent="0.25">
      <c r="A110" s="137">
        <v>109</v>
      </c>
      <c r="B110" s="138">
        <v>1307</v>
      </c>
      <c r="C110" s="138">
        <v>13</v>
      </c>
      <c r="D110" s="138" t="s">
        <v>18</v>
      </c>
      <c r="E110" s="142">
        <v>659</v>
      </c>
      <c r="F110" s="139">
        <f t="shared" si="6"/>
        <v>724.90000000000009</v>
      </c>
      <c r="G110" s="141">
        <f>G109</f>
        <v>27600</v>
      </c>
      <c r="H110" s="128">
        <f t="shared" si="7"/>
        <v>18188400</v>
      </c>
      <c r="I110" s="128">
        <f t="shared" si="8"/>
        <v>19279704</v>
      </c>
      <c r="J110" s="140">
        <f t="shared" si="9"/>
        <v>40000</v>
      </c>
      <c r="K110" s="128">
        <f t="shared" si="10"/>
        <v>2174700.0000000005</v>
      </c>
      <c r="L110" s="136"/>
      <c r="N110"/>
      <c r="O110"/>
      <c r="P110"/>
    </row>
    <row r="111" spans="1:16" s="1" customFormat="1" x14ac:dyDescent="0.25">
      <c r="A111" s="137">
        <v>110</v>
      </c>
      <c r="B111" s="138">
        <v>1308</v>
      </c>
      <c r="C111" s="138">
        <v>13</v>
      </c>
      <c r="D111" s="138" t="s">
        <v>18</v>
      </c>
      <c r="E111" s="142">
        <v>659</v>
      </c>
      <c r="F111" s="139">
        <f t="shared" si="6"/>
        <v>724.90000000000009</v>
      </c>
      <c r="G111" s="141">
        <f>G110</f>
        <v>27600</v>
      </c>
      <c r="H111" s="128">
        <f t="shared" si="7"/>
        <v>18188400</v>
      </c>
      <c r="I111" s="128">
        <f t="shared" si="8"/>
        <v>19279704</v>
      </c>
      <c r="J111" s="140">
        <f t="shared" si="9"/>
        <v>40000</v>
      </c>
      <c r="K111" s="128">
        <f t="shared" si="10"/>
        <v>2174700.0000000005</v>
      </c>
      <c r="L111" s="136"/>
      <c r="N111"/>
      <c r="O111"/>
      <c r="P111"/>
    </row>
    <row r="112" spans="1:16" s="1" customFormat="1" x14ac:dyDescent="0.25">
      <c r="A112" s="137">
        <v>111</v>
      </c>
      <c r="B112" s="138">
        <v>1309</v>
      </c>
      <c r="C112" s="138">
        <v>13</v>
      </c>
      <c r="D112" s="138" t="s">
        <v>18</v>
      </c>
      <c r="E112" s="142">
        <v>659</v>
      </c>
      <c r="F112" s="139">
        <f t="shared" si="6"/>
        <v>724.90000000000009</v>
      </c>
      <c r="G112" s="141">
        <f>G111</f>
        <v>27600</v>
      </c>
      <c r="H112" s="128">
        <f t="shared" si="7"/>
        <v>18188400</v>
      </c>
      <c r="I112" s="128">
        <f t="shared" si="8"/>
        <v>19279704</v>
      </c>
      <c r="J112" s="140">
        <f t="shared" si="9"/>
        <v>40000</v>
      </c>
      <c r="K112" s="128">
        <f t="shared" si="10"/>
        <v>2174700.0000000005</v>
      </c>
      <c r="L112" s="136"/>
      <c r="N112"/>
      <c r="O112"/>
      <c r="P112"/>
    </row>
    <row r="113" spans="1:16" s="1" customFormat="1" x14ac:dyDescent="0.25">
      <c r="A113" s="137">
        <v>112</v>
      </c>
      <c r="B113" s="138">
        <v>1310</v>
      </c>
      <c r="C113" s="138">
        <v>13</v>
      </c>
      <c r="D113" s="138" t="s">
        <v>18</v>
      </c>
      <c r="E113" s="142">
        <v>654</v>
      </c>
      <c r="F113" s="139">
        <f t="shared" si="6"/>
        <v>719.40000000000009</v>
      </c>
      <c r="G113" s="141">
        <f>G112</f>
        <v>27600</v>
      </c>
      <c r="H113" s="128">
        <f t="shared" si="7"/>
        <v>18050400</v>
      </c>
      <c r="I113" s="128">
        <f t="shared" si="8"/>
        <v>19133424</v>
      </c>
      <c r="J113" s="140">
        <f t="shared" si="9"/>
        <v>40000</v>
      </c>
      <c r="K113" s="128">
        <f t="shared" si="10"/>
        <v>2158200.0000000005</v>
      </c>
      <c r="L113" s="136"/>
      <c r="N113"/>
      <c r="O113"/>
      <c r="P113"/>
    </row>
    <row r="114" spans="1:16" s="1" customFormat="1" x14ac:dyDescent="0.25">
      <c r="A114" s="137">
        <v>113</v>
      </c>
      <c r="B114" s="138">
        <v>1401</v>
      </c>
      <c r="C114" s="138">
        <v>14</v>
      </c>
      <c r="D114" s="138" t="s">
        <v>18</v>
      </c>
      <c r="E114" s="142">
        <v>616</v>
      </c>
      <c r="F114" s="139">
        <f t="shared" si="6"/>
        <v>677.6</v>
      </c>
      <c r="G114" s="141">
        <f>G113</f>
        <v>27600</v>
      </c>
      <c r="H114" s="128">
        <f t="shared" si="7"/>
        <v>17001600</v>
      </c>
      <c r="I114" s="128">
        <f t="shared" si="8"/>
        <v>18021696</v>
      </c>
      <c r="J114" s="140">
        <f t="shared" si="9"/>
        <v>37500</v>
      </c>
      <c r="K114" s="128">
        <f t="shared" si="10"/>
        <v>2032800</v>
      </c>
      <c r="L114" s="136"/>
      <c r="N114"/>
      <c r="O114"/>
      <c r="P114"/>
    </row>
    <row r="115" spans="1:16" s="1" customFormat="1" x14ac:dyDescent="0.25">
      <c r="A115" s="137">
        <v>114</v>
      </c>
      <c r="B115" s="138">
        <v>1402</v>
      </c>
      <c r="C115" s="138">
        <v>14</v>
      </c>
      <c r="D115" s="138" t="s">
        <v>18</v>
      </c>
      <c r="E115" s="142">
        <v>617</v>
      </c>
      <c r="F115" s="139">
        <f t="shared" si="6"/>
        <v>678.7</v>
      </c>
      <c r="G115" s="141">
        <f>G114</f>
        <v>27600</v>
      </c>
      <c r="H115" s="128">
        <f t="shared" si="7"/>
        <v>17029200</v>
      </c>
      <c r="I115" s="128">
        <f t="shared" si="8"/>
        <v>18050952</v>
      </c>
      <c r="J115" s="140">
        <f t="shared" si="9"/>
        <v>37500</v>
      </c>
      <c r="K115" s="128">
        <f t="shared" si="10"/>
        <v>2036100.0000000002</v>
      </c>
      <c r="L115" s="136"/>
      <c r="N115"/>
      <c r="O115"/>
      <c r="P115"/>
    </row>
    <row r="116" spans="1:16" s="1" customFormat="1" x14ac:dyDescent="0.25">
      <c r="A116" s="137">
        <v>115</v>
      </c>
      <c r="B116" s="138">
        <v>1403</v>
      </c>
      <c r="C116" s="138">
        <v>14</v>
      </c>
      <c r="D116" s="138" t="s">
        <v>18</v>
      </c>
      <c r="E116" s="142">
        <v>621</v>
      </c>
      <c r="F116" s="139">
        <f t="shared" si="6"/>
        <v>683.1</v>
      </c>
      <c r="G116" s="141">
        <f>G115</f>
        <v>27600</v>
      </c>
      <c r="H116" s="128">
        <f t="shared" si="7"/>
        <v>17139600</v>
      </c>
      <c r="I116" s="128">
        <f t="shared" si="8"/>
        <v>18167976</v>
      </c>
      <c r="J116" s="140">
        <f t="shared" si="9"/>
        <v>38000</v>
      </c>
      <c r="K116" s="128">
        <f t="shared" si="10"/>
        <v>2049300</v>
      </c>
      <c r="L116" s="136"/>
      <c r="N116"/>
      <c r="O116"/>
      <c r="P116"/>
    </row>
    <row r="117" spans="1:16" s="1" customFormat="1" x14ac:dyDescent="0.25">
      <c r="A117" s="137">
        <v>116</v>
      </c>
      <c r="B117" s="138">
        <v>1404</v>
      </c>
      <c r="C117" s="138">
        <v>14</v>
      </c>
      <c r="D117" s="138" t="s">
        <v>18</v>
      </c>
      <c r="E117" s="142">
        <v>619</v>
      </c>
      <c r="F117" s="139">
        <f t="shared" si="6"/>
        <v>680.90000000000009</v>
      </c>
      <c r="G117" s="141">
        <f>G116</f>
        <v>27600</v>
      </c>
      <c r="H117" s="128">
        <f t="shared" si="7"/>
        <v>17084400</v>
      </c>
      <c r="I117" s="128">
        <f t="shared" si="8"/>
        <v>18109464</v>
      </c>
      <c r="J117" s="140">
        <f t="shared" si="9"/>
        <v>37500</v>
      </c>
      <c r="K117" s="128">
        <f t="shared" si="10"/>
        <v>2042700.0000000002</v>
      </c>
      <c r="L117" s="136"/>
      <c r="N117"/>
      <c r="O117"/>
      <c r="P117"/>
    </row>
    <row r="118" spans="1:16" s="1" customFormat="1" x14ac:dyDescent="0.25">
      <c r="A118" s="137">
        <v>117</v>
      </c>
      <c r="B118" s="138">
        <v>1405</v>
      </c>
      <c r="C118" s="138">
        <v>14</v>
      </c>
      <c r="D118" s="138" t="s">
        <v>14</v>
      </c>
      <c r="E118" s="142">
        <v>861</v>
      </c>
      <c r="F118" s="139">
        <f t="shared" si="6"/>
        <v>947.1</v>
      </c>
      <c r="G118" s="141">
        <f>G117</f>
        <v>27600</v>
      </c>
      <c r="H118" s="128">
        <f t="shared" si="7"/>
        <v>23763600</v>
      </c>
      <c r="I118" s="128">
        <f t="shared" si="8"/>
        <v>25189416</v>
      </c>
      <c r="J118" s="140">
        <f t="shared" si="9"/>
        <v>52500</v>
      </c>
      <c r="K118" s="128">
        <f t="shared" si="10"/>
        <v>2841300</v>
      </c>
      <c r="L118" s="136"/>
      <c r="N118"/>
      <c r="O118"/>
      <c r="P118"/>
    </row>
    <row r="119" spans="1:16" s="1" customFormat="1" x14ac:dyDescent="0.25">
      <c r="A119" s="137">
        <v>118</v>
      </c>
      <c r="B119" s="138">
        <v>1406</v>
      </c>
      <c r="C119" s="138">
        <v>14</v>
      </c>
      <c r="D119" s="138" t="s">
        <v>14</v>
      </c>
      <c r="E119" s="142">
        <v>857</v>
      </c>
      <c r="F119" s="139">
        <f t="shared" si="6"/>
        <v>942.7</v>
      </c>
      <c r="G119" s="141">
        <f>G118</f>
        <v>27600</v>
      </c>
      <c r="H119" s="128">
        <f t="shared" si="7"/>
        <v>23653200</v>
      </c>
      <c r="I119" s="128">
        <f t="shared" si="8"/>
        <v>25072392</v>
      </c>
      <c r="J119" s="140">
        <f t="shared" si="9"/>
        <v>52000</v>
      </c>
      <c r="K119" s="128">
        <f t="shared" si="10"/>
        <v>2828100</v>
      </c>
      <c r="L119" s="136"/>
      <c r="N119"/>
      <c r="O119"/>
      <c r="P119"/>
    </row>
    <row r="120" spans="1:16" s="1" customFormat="1" x14ac:dyDescent="0.25">
      <c r="A120" s="137">
        <v>119</v>
      </c>
      <c r="B120" s="138">
        <v>1407</v>
      </c>
      <c r="C120" s="138">
        <v>14</v>
      </c>
      <c r="D120" s="138" t="s">
        <v>18</v>
      </c>
      <c r="E120" s="142">
        <v>659</v>
      </c>
      <c r="F120" s="139">
        <f t="shared" si="6"/>
        <v>724.90000000000009</v>
      </c>
      <c r="G120" s="141">
        <f>G119</f>
        <v>27600</v>
      </c>
      <c r="H120" s="128">
        <f t="shared" si="7"/>
        <v>18188400</v>
      </c>
      <c r="I120" s="128">
        <f t="shared" si="8"/>
        <v>19279704</v>
      </c>
      <c r="J120" s="140">
        <f t="shared" si="9"/>
        <v>40000</v>
      </c>
      <c r="K120" s="128">
        <f t="shared" si="10"/>
        <v>2174700.0000000005</v>
      </c>
      <c r="L120" s="136"/>
      <c r="N120"/>
      <c r="O120"/>
      <c r="P120"/>
    </row>
    <row r="121" spans="1:16" s="1" customFormat="1" x14ac:dyDescent="0.25">
      <c r="A121" s="137">
        <v>120</v>
      </c>
      <c r="B121" s="138">
        <v>1408</v>
      </c>
      <c r="C121" s="138">
        <v>14</v>
      </c>
      <c r="D121" s="138" t="s">
        <v>18</v>
      </c>
      <c r="E121" s="142">
        <v>659</v>
      </c>
      <c r="F121" s="139">
        <f t="shared" si="6"/>
        <v>724.90000000000009</v>
      </c>
      <c r="G121" s="141">
        <f>G120</f>
        <v>27600</v>
      </c>
      <c r="H121" s="128">
        <f t="shared" si="7"/>
        <v>18188400</v>
      </c>
      <c r="I121" s="128">
        <f t="shared" si="8"/>
        <v>19279704</v>
      </c>
      <c r="J121" s="140">
        <f t="shared" si="9"/>
        <v>40000</v>
      </c>
      <c r="K121" s="128">
        <f t="shared" si="10"/>
        <v>2174700.0000000005</v>
      </c>
      <c r="L121" s="136"/>
      <c r="N121"/>
      <c r="O121"/>
      <c r="P121"/>
    </row>
    <row r="122" spans="1:16" s="1" customFormat="1" x14ac:dyDescent="0.25">
      <c r="A122" s="137">
        <v>121</v>
      </c>
      <c r="B122" s="138">
        <v>1409</v>
      </c>
      <c r="C122" s="138">
        <v>14</v>
      </c>
      <c r="D122" s="138" t="s">
        <v>18</v>
      </c>
      <c r="E122" s="142">
        <v>659</v>
      </c>
      <c r="F122" s="139">
        <f t="shared" si="6"/>
        <v>724.90000000000009</v>
      </c>
      <c r="G122" s="141">
        <f>G121</f>
        <v>27600</v>
      </c>
      <c r="H122" s="128">
        <f t="shared" si="7"/>
        <v>18188400</v>
      </c>
      <c r="I122" s="128">
        <f t="shared" si="8"/>
        <v>19279704</v>
      </c>
      <c r="J122" s="140">
        <f t="shared" si="9"/>
        <v>40000</v>
      </c>
      <c r="K122" s="128">
        <f t="shared" si="10"/>
        <v>2174700.0000000005</v>
      </c>
      <c r="L122" s="136"/>
      <c r="N122"/>
      <c r="O122"/>
      <c r="P122"/>
    </row>
    <row r="123" spans="1:16" s="1" customFormat="1" x14ac:dyDescent="0.25">
      <c r="A123" s="137">
        <v>122</v>
      </c>
      <c r="B123" s="138">
        <v>1410</v>
      </c>
      <c r="C123" s="138">
        <v>14</v>
      </c>
      <c r="D123" s="138" t="s">
        <v>18</v>
      </c>
      <c r="E123" s="142">
        <v>654</v>
      </c>
      <c r="F123" s="139">
        <f t="shared" si="6"/>
        <v>719.40000000000009</v>
      </c>
      <c r="G123" s="141">
        <f>G122</f>
        <v>27600</v>
      </c>
      <c r="H123" s="128">
        <f t="shared" si="7"/>
        <v>18050400</v>
      </c>
      <c r="I123" s="128">
        <f t="shared" si="8"/>
        <v>19133424</v>
      </c>
      <c r="J123" s="140">
        <f t="shared" si="9"/>
        <v>40000</v>
      </c>
      <c r="K123" s="128">
        <f t="shared" si="10"/>
        <v>2158200.0000000005</v>
      </c>
      <c r="L123" s="136"/>
      <c r="N123"/>
      <c r="O123"/>
      <c r="P123"/>
    </row>
    <row r="124" spans="1:16" s="1" customFormat="1" x14ac:dyDescent="0.25">
      <c r="A124" s="137">
        <v>123</v>
      </c>
      <c r="B124" s="138">
        <v>1501</v>
      </c>
      <c r="C124" s="138">
        <v>15</v>
      </c>
      <c r="D124" s="138" t="s">
        <v>18</v>
      </c>
      <c r="E124" s="142">
        <v>616</v>
      </c>
      <c r="F124" s="139">
        <f t="shared" si="6"/>
        <v>677.6</v>
      </c>
      <c r="G124" s="141">
        <f>G123</f>
        <v>27600</v>
      </c>
      <c r="H124" s="128">
        <f t="shared" si="7"/>
        <v>17001600</v>
      </c>
      <c r="I124" s="128">
        <f t="shared" si="8"/>
        <v>18021696</v>
      </c>
      <c r="J124" s="140">
        <f t="shared" si="9"/>
        <v>37500</v>
      </c>
      <c r="K124" s="128">
        <f t="shared" si="10"/>
        <v>2032800</v>
      </c>
      <c r="L124" s="136"/>
      <c r="N124"/>
      <c r="O124"/>
      <c r="P124"/>
    </row>
    <row r="125" spans="1:16" s="1" customFormat="1" x14ac:dyDescent="0.25">
      <c r="A125" s="137">
        <v>124</v>
      </c>
      <c r="B125" s="138">
        <v>1502</v>
      </c>
      <c r="C125" s="138">
        <v>15</v>
      </c>
      <c r="D125" s="138" t="s">
        <v>18</v>
      </c>
      <c r="E125" s="142">
        <v>617</v>
      </c>
      <c r="F125" s="139">
        <f t="shared" si="6"/>
        <v>678.7</v>
      </c>
      <c r="G125" s="141">
        <f>G124</f>
        <v>27600</v>
      </c>
      <c r="H125" s="128">
        <f t="shared" si="7"/>
        <v>17029200</v>
      </c>
      <c r="I125" s="128">
        <f t="shared" si="8"/>
        <v>18050952</v>
      </c>
      <c r="J125" s="140">
        <f t="shared" si="9"/>
        <v>37500</v>
      </c>
      <c r="K125" s="128">
        <f t="shared" si="10"/>
        <v>2036100.0000000002</v>
      </c>
      <c r="L125" s="136"/>
      <c r="N125"/>
      <c r="O125"/>
      <c r="P125"/>
    </row>
    <row r="126" spans="1:16" s="1" customFormat="1" x14ac:dyDescent="0.25">
      <c r="A126" s="137">
        <v>125</v>
      </c>
      <c r="B126" s="138">
        <v>1503</v>
      </c>
      <c r="C126" s="138">
        <v>15</v>
      </c>
      <c r="D126" s="138" t="s">
        <v>18</v>
      </c>
      <c r="E126" s="142">
        <v>621</v>
      </c>
      <c r="F126" s="139">
        <f t="shared" si="6"/>
        <v>683.1</v>
      </c>
      <c r="G126" s="141">
        <f>G125</f>
        <v>27600</v>
      </c>
      <c r="H126" s="128">
        <f t="shared" si="7"/>
        <v>17139600</v>
      </c>
      <c r="I126" s="128">
        <f t="shared" si="8"/>
        <v>18167976</v>
      </c>
      <c r="J126" s="140">
        <f t="shared" si="9"/>
        <v>38000</v>
      </c>
      <c r="K126" s="128">
        <f t="shared" si="10"/>
        <v>2049300</v>
      </c>
      <c r="L126" s="136"/>
      <c r="N126"/>
      <c r="O126"/>
      <c r="P126"/>
    </row>
    <row r="127" spans="1:16" s="1" customFormat="1" x14ac:dyDescent="0.25">
      <c r="A127" s="137">
        <v>126</v>
      </c>
      <c r="B127" s="138">
        <v>1504</v>
      </c>
      <c r="C127" s="138">
        <v>15</v>
      </c>
      <c r="D127" s="138" t="s">
        <v>18</v>
      </c>
      <c r="E127" s="142">
        <v>619</v>
      </c>
      <c r="F127" s="139">
        <f t="shared" si="6"/>
        <v>680.90000000000009</v>
      </c>
      <c r="G127" s="141">
        <f>G126</f>
        <v>27600</v>
      </c>
      <c r="H127" s="128">
        <f t="shared" si="7"/>
        <v>17084400</v>
      </c>
      <c r="I127" s="128">
        <f t="shared" si="8"/>
        <v>18109464</v>
      </c>
      <c r="J127" s="140">
        <f t="shared" si="9"/>
        <v>37500</v>
      </c>
      <c r="K127" s="128">
        <f t="shared" si="10"/>
        <v>2042700.0000000002</v>
      </c>
      <c r="L127" s="136"/>
      <c r="N127"/>
      <c r="O127"/>
      <c r="P127"/>
    </row>
    <row r="128" spans="1:16" s="1" customFormat="1" x14ac:dyDescent="0.25">
      <c r="A128" s="137">
        <v>127</v>
      </c>
      <c r="B128" s="138">
        <v>1505</v>
      </c>
      <c r="C128" s="138">
        <v>15</v>
      </c>
      <c r="D128" s="138" t="s">
        <v>14</v>
      </c>
      <c r="E128" s="142">
        <v>861</v>
      </c>
      <c r="F128" s="139">
        <f t="shared" si="6"/>
        <v>947.1</v>
      </c>
      <c r="G128" s="141">
        <f>G127</f>
        <v>27600</v>
      </c>
      <c r="H128" s="128">
        <f t="shared" si="7"/>
        <v>23763600</v>
      </c>
      <c r="I128" s="128">
        <f t="shared" si="8"/>
        <v>25189416</v>
      </c>
      <c r="J128" s="140">
        <f t="shared" si="9"/>
        <v>52500</v>
      </c>
      <c r="K128" s="128">
        <f t="shared" si="10"/>
        <v>2841300</v>
      </c>
      <c r="L128" s="136"/>
      <c r="N128"/>
      <c r="O128"/>
      <c r="P128"/>
    </row>
    <row r="129" spans="1:16" s="1" customFormat="1" x14ac:dyDescent="0.25">
      <c r="A129" s="137">
        <v>128</v>
      </c>
      <c r="B129" s="138">
        <v>1506</v>
      </c>
      <c r="C129" s="138">
        <v>15</v>
      </c>
      <c r="D129" s="138" t="s">
        <v>14</v>
      </c>
      <c r="E129" s="142">
        <v>857</v>
      </c>
      <c r="F129" s="139">
        <f t="shared" si="6"/>
        <v>942.7</v>
      </c>
      <c r="G129" s="141">
        <f>G128</f>
        <v>27600</v>
      </c>
      <c r="H129" s="128">
        <f t="shared" si="7"/>
        <v>23653200</v>
      </c>
      <c r="I129" s="128">
        <f t="shared" si="8"/>
        <v>25072392</v>
      </c>
      <c r="J129" s="140">
        <f t="shared" si="9"/>
        <v>52000</v>
      </c>
      <c r="K129" s="128">
        <f t="shared" si="10"/>
        <v>2828100</v>
      </c>
      <c r="L129" s="136"/>
      <c r="N129"/>
      <c r="O129"/>
      <c r="P129"/>
    </row>
    <row r="130" spans="1:16" s="1" customFormat="1" x14ac:dyDescent="0.25">
      <c r="A130" s="137">
        <v>129</v>
      </c>
      <c r="B130" s="138">
        <v>1507</v>
      </c>
      <c r="C130" s="138">
        <v>15</v>
      </c>
      <c r="D130" s="138" t="s">
        <v>18</v>
      </c>
      <c r="E130" s="142">
        <v>659</v>
      </c>
      <c r="F130" s="139">
        <f t="shared" si="6"/>
        <v>724.90000000000009</v>
      </c>
      <c r="G130" s="141">
        <f>G129</f>
        <v>27600</v>
      </c>
      <c r="H130" s="128">
        <f t="shared" si="7"/>
        <v>18188400</v>
      </c>
      <c r="I130" s="128">
        <f t="shared" si="8"/>
        <v>19279704</v>
      </c>
      <c r="J130" s="140">
        <f t="shared" si="9"/>
        <v>40000</v>
      </c>
      <c r="K130" s="128">
        <f t="shared" si="10"/>
        <v>2174700.0000000005</v>
      </c>
      <c r="L130" s="136"/>
      <c r="N130"/>
      <c r="O130"/>
      <c r="P130"/>
    </row>
    <row r="131" spans="1:16" s="1" customFormat="1" x14ac:dyDescent="0.25">
      <c r="A131" s="137">
        <v>130</v>
      </c>
      <c r="B131" s="138">
        <v>1601</v>
      </c>
      <c r="C131" s="138">
        <v>16</v>
      </c>
      <c r="D131" s="138" t="s">
        <v>18</v>
      </c>
      <c r="E131" s="142">
        <v>616</v>
      </c>
      <c r="F131" s="139">
        <f t="shared" ref="F131:F194" si="11">E131*1.1</f>
        <v>677.6</v>
      </c>
      <c r="G131" s="141">
        <f>G130+300</f>
        <v>27900</v>
      </c>
      <c r="H131" s="128">
        <f t="shared" ref="H131:H194" si="12">E131*G131</f>
        <v>17186400</v>
      </c>
      <c r="I131" s="128">
        <f t="shared" ref="I131:I194" si="13">ROUND(H131*1.06,0)</f>
        <v>18217584</v>
      </c>
      <c r="J131" s="140">
        <f t="shared" ref="J131:J194" si="14">MROUND((I131*0.025/12),500)</f>
        <v>38000</v>
      </c>
      <c r="K131" s="128">
        <f t="shared" ref="K131:K194" si="15">F131*3000</f>
        <v>2032800</v>
      </c>
      <c r="L131" s="136"/>
      <c r="N131"/>
      <c r="O131"/>
      <c r="P131"/>
    </row>
    <row r="132" spans="1:16" s="1" customFormat="1" x14ac:dyDescent="0.25">
      <c r="A132" s="137">
        <v>131</v>
      </c>
      <c r="B132" s="138">
        <v>1602</v>
      </c>
      <c r="C132" s="138">
        <v>16</v>
      </c>
      <c r="D132" s="138" t="s">
        <v>18</v>
      </c>
      <c r="E132" s="142">
        <v>617</v>
      </c>
      <c r="F132" s="139">
        <f t="shared" si="11"/>
        <v>678.7</v>
      </c>
      <c r="G132" s="141">
        <f>G131</f>
        <v>27900</v>
      </c>
      <c r="H132" s="128">
        <f t="shared" si="12"/>
        <v>17214300</v>
      </c>
      <c r="I132" s="128">
        <f t="shared" si="13"/>
        <v>18247158</v>
      </c>
      <c r="J132" s="140">
        <f t="shared" si="14"/>
        <v>38000</v>
      </c>
      <c r="K132" s="128">
        <f t="shared" si="15"/>
        <v>2036100.0000000002</v>
      </c>
      <c r="L132" s="136"/>
      <c r="N132"/>
      <c r="O132"/>
      <c r="P132"/>
    </row>
    <row r="133" spans="1:16" s="1" customFormat="1" x14ac:dyDescent="0.25">
      <c r="A133" s="137">
        <v>132</v>
      </c>
      <c r="B133" s="138">
        <v>1603</v>
      </c>
      <c r="C133" s="138">
        <v>16</v>
      </c>
      <c r="D133" s="138" t="s">
        <v>18</v>
      </c>
      <c r="E133" s="142">
        <v>621</v>
      </c>
      <c r="F133" s="139">
        <f t="shared" si="11"/>
        <v>683.1</v>
      </c>
      <c r="G133" s="141">
        <f>G132</f>
        <v>27900</v>
      </c>
      <c r="H133" s="128">
        <f t="shared" si="12"/>
        <v>17325900</v>
      </c>
      <c r="I133" s="128">
        <f t="shared" si="13"/>
        <v>18365454</v>
      </c>
      <c r="J133" s="140">
        <f t="shared" si="14"/>
        <v>38500</v>
      </c>
      <c r="K133" s="128">
        <f t="shared" si="15"/>
        <v>2049300</v>
      </c>
      <c r="L133" s="136"/>
      <c r="N133"/>
      <c r="O133"/>
      <c r="P133"/>
    </row>
    <row r="134" spans="1:16" s="1" customFormat="1" x14ac:dyDescent="0.25">
      <c r="A134" s="137">
        <v>133</v>
      </c>
      <c r="B134" s="138">
        <v>1604</v>
      </c>
      <c r="C134" s="138">
        <v>16</v>
      </c>
      <c r="D134" s="138" t="s">
        <v>18</v>
      </c>
      <c r="E134" s="142">
        <v>619</v>
      </c>
      <c r="F134" s="139">
        <f t="shared" si="11"/>
        <v>680.90000000000009</v>
      </c>
      <c r="G134" s="141">
        <f>G133</f>
        <v>27900</v>
      </c>
      <c r="H134" s="128">
        <f t="shared" si="12"/>
        <v>17270100</v>
      </c>
      <c r="I134" s="128">
        <f t="shared" si="13"/>
        <v>18306306</v>
      </c>
      <c r="J134" s="140">
        <f t="shared" si="14"/>
        <v>38000</v>
      </c>
      <c r="K134" s="128">
        <f t="shared" si="15"/>
        <v>2042700.0000000002</v>
      </c>
      <c r="L134" s="136"/>
      <c r="N134"/>
      <c r="O134"/>
      <c r="P134"/>
    </row>
    <row r="135" spans="1:16" s="1" customFormat="1" x14ac:dyDescent="0.25">
      <c r="A135" s="137">
        <v>134</v>
      </c>
      <c r="B135" s="138">
        <v>1605</v>
      </c>
      <c r="C135" s="138">
        <v>16</v>
      </c>
      <c r="D135" s="138" t="s">
        <v>14</v>
      </c>
      <c r="E135" s="142">
        <v>861</v>
      </c>
      <c r="F135" s="139">
        <f t="shared" si="11"/>
        <v>947.1</v>
      </c>
      <c r="G135" s="141">
        <f>G134</f>
        <v>27900</v>
      </c>
      <c r="H135" s="128">
        <f t="shared" si="12"/>
        <v>24021900</v>
      </c>
      <c r="I135" s="128">
        <f t="shared" si="13"/>
        <v>25463214</v>
      </c>
      <c r="J135" s="140">
        <f t="shared" si="14"/>
        <v>53000</v>
      </c>
      <c r="K135" s="128">
        <f t="shared" si="15"/>
        <v>2841300</v>
      </c>
      <c r="L135" s="136"/>
      <c r="N135"/>
      <c r="O135"/>
      <c r="P135"/>
    </row>
    <row r="136" spans="1:16" s="1" customFormat="1" x14ac:dyDescent="0.25">
      <c r="A136" s="137">
        <v>135</v>
      </c>
      <c r="B136" s="138">
        <v>1606</v>
      </c>
      <c r="C136" s="138">
        <v>16</v>
      </c>
      <c r="D136" s="138" t="s">
        <v>14</v>
      </c>
      <c r="E136" s="142">
        <v>857</v>
      </c>
      <c r="F136" s="139">
        <f t="shared" si="11"/>
        <v>942.7</v>
      </c>
      <c r="G136" s="141">
        <f>G135</f>
        <v>27900</v>
      </c>
      <c r="H136" s="128">
        <f t="shared" si="12"/>
        <v>23910300</v>
      </c>
      <c r="I136" s="128">
        <f t="shared" si="13"/>
        <v>25344918</v>
      </c>
      <c r="J136" s="140">
        <f t="shared" si="14"/>
        <v>53000</v>
      </c>
      <c r="K136" s="128">
        <f t="shared" si="15"/>
        <v>2828100</v>
      </c>
      <c r="L136" s="136"/>
      <c r="N136"/>
      <c r="O136"/>
      <c r="P136"/>
    </row>
    <row r="137" spans="1:16" s="1" customFormat="1" x14ac:dyDescent="0.25">
      <c r="A137" s="137">
        <v>136</v>
      </c>
      <c r="B137" s="138">
        <v>1607</v>
      </c>
      <c r="C137" s="138">
        <v>16</v>
      </c>
      <c r="D137" s="138" t="s">
        <v>18</v>
      </c>
      <c r="E137" s="142">
        <v>659</v>
      </c>
      <c r="F137" s="139">
        <f t="shared" si="11"/>
        <v>724.90000000000009</v>
      </c>
      <c r="G137" s="141">
        <f>G136</f>
        <v>27900</v>
      </c>
      <c r="H137" s="128">
        <f t="shared" si="12"/>
        <v>18386100</v>
      </c>
      <c r="I137" s="128">
        <f t="shared" si="13"/>
        <v>19489266</v>
      </c>
      <c r="J137" s="140">
        <f t="shared" si="14"/>
        <v>40500</v>
      </c>
      <c r="K137" s="128">
        <f t="shared" si="15"/>
        <v>2174700.0000000005</v>
      </c>
      <c r="L137" s="136"/>
      <c r="N137"/>
      <c r="O137"/>
      <c r="P137"/>
    </row>
    <row r="138" spans="1:16" s="1" customFormat="1" x14ac:dyDescent="0.25">
      <c r="A138" s="137">
        <v>137</v>
      </c>
      <c r="B138" s="138">
        <v>1608</v>
      </c>
      <c r="C138" s="138">
        <v>16</v>
      </c>
      <c r="D138" s="138" t="s">
        <v>18</v>
      </c>
      <c r="E138" s="142">
        <v>659</v>
      </c>
      <c r="F138" s="139">
        <f t="shared" si="11"/>
        <v>724.90000000000009</v>
      </c>
      <c r="G138" s="141">
        <f>G137</f>
        <v>27900</v>
      </c>
      <c r="H138" s="128">
        <f t="shared" si="12"/>
        <v>18386100</v>
      </c>
      <c r="I138" s="128">
        <f t="shared" si="13"/>
        <v>19489266</v>
      </c>
      <c r="J138" s="140">
        <f t="shared" si="14"/>
        <v>40500</v>
      </c>
      <c r="K138" s="128">
        <f t="shared" si="15"/>
        <v>2174700.0000000005</v>
      </c>
      <c r="L138" s="136"/>
      <c r="N138"/>
      <c r="O138"/>
      <c r="P138"/>
    </row>
    <row r="139" spans="1:16" s="1" customFormat="1" x14ac:dyDescent="0.25">
      <c r="A139" s="137">
        <v>138</v>
      </c>
      <c r="B139" s="138">
        <v>1609</v>
      </c>
      <c r="C139" s="138">
        <v>16</v>
      </c>
      <c r="D139" s="138" t="s">
        <v>18</v>
      </c>
      <c r="E139" s="142">
        <v>659</v>
      </c>
      <c r="F139" s="139">
        <f t="shared" si="11"/>
        <v>724.90000000000009</v>
      </c>
      <c r="G139" s="141">
        <f>G138</f>
        <v>27900</v>
      </c>
      <c r="H139" s="128">
        <f t="shared" si="12"/>
        <v>18386100</v>
      </c>
      <c r="I139" s="128">
        <f t="shared" si="13"/>
        <v>19489266</v>
      </c>
      <c r="J139" s="140">
        <f t="shared" si="14"/>
        <v>40500</v>
      </c>
      <c r="K139" s="128">
        <f t="shared" si="15"/>
        <v>2174700.0000000005</v>
      </c>
      <c r="L139" s="136"/>
      <c r="N139"/>
      <c r="O139"/>
      <c r="P139"/>
    </row>
    <row r="140" spans="1:16" s="1" customFormat="1" x14ac:dyDescent="0.25">
      <c r="A140" s="137">
        <v>139</v>
      </c>
      <c r="B140" s="138">
        <v>1610</v>
      </c>
      <c r="C140" s="138">
        <v>16</v>
      </c>
      <c r="D140" s="138" t="s">
        <v>18</v>
      </c>
      <c r="E140" s="142">
        <v>654</v>
      </c>
      <c r="F140" s="139">
        <f t="shared" si="11"/>
        <v>719.40000000000009</v>
      </c>
      <c r="G140" s="141">
        <f>G139</f>
        <v>27900</v>
      </c>
      <c r="H140" s="128">
        <f t="shared" si="12"/>
        <v>18246600</v>
      </c>
      <c r="I140" s="128">
        <f t="shared" si="13"/>
        <v>19341396</v>
      </c>
      <c r="J140" s="140">
        <f t="shared" si="14"/>
        <v>40500</v>
      </c>
      <c r="K140" s="128">
        <f t="shared" si="15"/>
        <v>2158200.0000000005</v>
      </c>
      <c r="L140" s="136"/>
      <c r="N140"/>
      <c r="O140"/>
      <c r="P140"/>
    </row>
    <row r="141" spans="1:16" s="1" customFormat="1" x14ac:dyDescent="0.25">
      <c r="A141" s="137">
        <v>140</v>
      </c>
      <c r="B141" s="138">
        <v>1701</v>
      </c>
      <c r="C141" s="138">
        <v>17</v>
      </c>
      <c r="D141" s="138" t="s">
        <v>18</v>
      </c>
      <c r="E141" s="142">
        <v>616</v>
      </c>
      <c r="F141" s="139">
        <f t="shared" si="11"/>
        <v>677.6</v>
      </c>
      <c r="G141" s="141">
        <f>G140</f>
        <v>27900</v>
      </c>
      <c r="H141" s="128">
        <f t="shared" si="12"/>
        <v>17186400</v>
      </c>
      <c r="I141" s="128">
        <f t="shared" si="13"/>
        <v>18217584</v>
      </c>
      <c r="J141" s="140">
        <f t="shared" si="14"/>
        <v>38000</v>
      </c>
      <c r="K141" s="128">
        <f t="shared" si="15"/>
        <v>2032800</v>
      </c>
      <c r="L141" s="136"/>
      <c r="N141"/>
      <c r="O141"/>
      <c r="P141"/>
    </row>
    <row r="142" spans="1:16" s="1" customFormat="1" x14ac:dyDescent="0.25">
      <c r="A142" s="137">
        <v>141</v>
      </c>
      <c r="B142" s="138">
        <v>1702</v>
      </c>
      <c r="C142" s="138">
        <v>17</v>
      </c>
      <c r="D142" s="138" t="s">
        <v>18</v>
      </c>
      <c r="E142" s="142">
        <v>617</v>
      </c>
      <c r="F142" s="139">
        <f t="shared" si="11"/>
        <v>678.7</v>
      </c>
      <c r="G142" s="141">
        <f>G141</f>
        <v>27900</v>
      </c>
      <c r="H142" s="128">
        <f t="shared" si="12"/>
        <v>17214300</v>
      </c>
      <c r="I142" s="128">
        <f t="shared" si="13"/>
        <v>18247158</v>
      </c>
      <c r="J142" s="140">
        <f t="shared" si="14"/>
        <v>38000</v>
      </c>
      <c r="K142" s="128">
        <f t="shared" si="15"/>
        <v>2036100.0000000002</v>
      </c>
      <c r="L142" s="136"/>
      <c r="N142"/>
      <c r="O142"/>
      <c r="P142"/>
    </row>
    <row r="143" spans="1:16" s="1" customFormat="1" x14ac:dyDescent="0.25">
      <c r="A143" s="137">
        <v>142</v>
      </c>
      <c r="B143" s="138">
        <v>1703</v>
      </c>
      <c r="C143" s="138">
        <v>17</v>
      </c>
      <c r="D143" s="138" t="s">
        <v>18</v>
      </c>
      <c r="E143" s="142">
        <v>621</v>
      </c>
      <c r="F143" s="139">
        <f t="shared" si="11"/>
        <v>683.1</v>
      </c>
      <c r="G143" s="141">
        <f>G142</f>
        <v>27900</v>
      </c>
      <c r="H143" s="128">
        <f t="shared" si="12"/>
        <v>17325900</v>
      </c>
      <c r="I143" s="128">
        <f t="shared" si="13"/>
        <v>18365454</v>
      </c>
      <c r="J143" s="140">
        <f t="shared" si="14"/>
        <v>38500</v>
      </c>
      <c r="K143" s="128">
        <f t="shared" si="15"/>
        <v>2049300</v>
      </c>
      <c r="L143" s="136"/>
      <c r="N143"/>
      <c r="O143"/>
      <c r="P143"/>
    </row>
    <row r="144" spans="1:16" s="1" customFormat="1" x14ac:dyDescent="0.25">
      <c r="A144" s="137">
        <v>143</v>
      </c>
      <c r="B144" s="138">
        <v>1704</v>
      </c>
      <c r="C144" s="138">
        <v>17</v>
      </c>
      <c r="D144" s="138" t="s">
        <v>18</v>
      </c>
      <c r="E144" s="142">
        <v>619</v>
      </c>
      <c r="F144" s="139">
        <f t="shared" si="11"/>
        <v>680.90000000000009</v>
      </c>
      <c r="G144" s="141">
        <f>G143</f>
        <v>27900</v>
      </c>
      <c r="H144" s="128">
        <f t="shared" si="12"/>
        <v>17270100</v>
      </c>
      <c r="I144" s="128">
        <f t="shared" si="13"/>
        <v>18306306</v>
      </c>
      <c r="J144" s="140">
        <f t="shared" si="14"/>
        <v>38000</v>
      </c>
      <c r="K144" s="128">
        <f t="shared" si="15"/>
        <v>2042700.0000000002</v>
      </c>
      <c r="L144" s="136"/>
      <c r="N144"/>
      <c r="O144"/>
      <c r="P144"/>
    </row>
    <row r="145" spans="1:16" s="1" customFormat="1" x14ac:dyDescent="0.25">
      <c r="A145" s="137">
        <v>144</v>
      </c>
      <c r="B145" s="138">
        <v>1705</v>
      </c>
      <c r="C145" s="138">
        <v>17</v>
      </c>
      <c r="D145" s="138" t="s">
        <v>14</v>
      </c>
      <c r="E145" s="142">
        <v>861</v>
      </c>
      <c r="F145" s="139">
        <f t="shared" si="11"/>
        <v>947.1</v>
      </c>
      <c r="G145" s="141">
        <f>G144</f>
        <v>27900</v>
      </c>
      <c r="H145" s="128">
        <f t="shared" si="12"/>
        <v>24021900</v>
      </c>
      <c r="I145" s="128">
        <f t="shared" si="13"/>
        <v>25463214</v>
      </c>
      <c r="J145" s="140">
        <f t="shared" si="14"/>
        <v>53000</v>
      </c>
      <c r="K145" s="128">
        <f t="shared" si="15"/>
        <v>2841300</v>
      </c>
      <c r="L145" s="136"/>
      <c r="N145"/>
      <c r="O145"/>
      <c r="P145"/>
    </row>
    <row r="146" spans="1:16" s="1" customFormat="1" x14ac:dyDescent="0.25">
      <c r="A146" s="137">
        <v>145</v>
      </c>
      <c r="B146" s="138">
        <v>1706</v>
      </c>
      <c r="C146" s="138">
        <v>17</v>
      </c>
      <c r="D146" s="138" t="s">
        <v>14</v>
      </c>
      <c r="E146" s="142">
        <v>857</v>
      </c>
      <c r="F146" s="139">
        <f t="shared" si="11"/>
        <v>942.7</v>
      </c>
      <c r="G146" s="141">
        <f>G145</f>
        <v>27900</v>
      </c>
      <c r="H146" s="128">
        <f t="shared" si="12"/>
        <v>23910300</v>
      </c>
      <c r="I146" s="128">
        <f t="shared" si="13"/>
        <v>25344918</v>
      </c>
      <c r="J146" s="140">
        <f t="shared" si="14"/>
        <v>53000</v>
      </c>
      <c r="K146" s="128">
        <f t="shared" si="15"/>
        <v>2828100</v>
      </c>
      <c r="L146" s="136"/>
      <c r="N146"/>
      <c r="O146"/>
      <c r="P146"/>
    </row>
    <row r="147" spans="1:16" s="1" customFormat="1" x14ac:dyDescent="0.25">
      <c r="A147" s="137">
        <v>146</v>
      </c>
      <c r="B147" s="138">
        <v>1707</v>
      </c>
      <c r="C147" s="138">
        <v>17</v>
      </c>
      <c r="D147" s="138" t="s">
        <v>18</v>
      </c>
      <c r="E147" s="142">
        <v>659</v>
      </c>
      <c r="F147" s="139">
        <f t="shared" si="11"/>
        <v>724.90000000000009</v>
      </c>
      <c r="G147" s="141">
        <f>G146</f>
        <v>27900</v>
      </c>
      <c r="H147" s="128">
        <f t="shared" si="12"/>
        <v>18386100</v>
      </c>
      <c r="I147" s="128">
        <f t="shared" si="13"/>
        <v>19489266</v>
      </c>
      <c r="J147" s="140">
        <f t="shared" si="14"/>
        <v>40500</v>
      </c>
      <c r="K147" s="128">
        <f t="shared" si="15"/>
        <v>2174700.0000000005</v>
      </c>
      <c r="L147" s="136"/>
      <c r="N147"/>
      <c r="O147"/>
      <c r="P147"/>
    </row>
    <row r="148" spans="1:16" s="1" customFormat="1" x14ac:dyDescent="0.25">
      <c r="A148" s="137">
        <v>147</v>
      </c>
      <c r="B148" s="138">
        <v>1708</v>
      </c>
      <c r="C148" s="138">
        <v>17</v>
      </c>
      <c r="D148" s="138" t="s">
        <v>18</v>
      </c>
      <c r="E148" s="142">
        <v>659</v>
      </c>
      <c r="F148" s="139">
        <f t="shared" si="11"/>
        <v>724.90000000000009</v>
      </c>
      <c r="G148" s="141">
        <f>G147</f>
        <v>27900</v>
      </c>
      <c r="H148" s="128">
        <f t="shared" si="12"/>
        <v>18386100</v>
      </c>
      <c r="I148" s="128">
        <f t="shared" si="13"/>
        <v>19489266</v>
      </c>
      <c r="J148" s="140">
        <f t="shared" si="14"/>
        <v>40500</v>
      </c>
      <c r="K148" s="128">
        <f t="shared" si="15"/>
        <v>2174700.0000000005</v>
      </c>
      <c r="L148" s="136"/>
      <c r="N148"/>
      <c r="O148"/>
      <c r="P148"/>
    </row>
    <row r="149" spans="1:16" s="1" customFormat="1" x14ac:dyDescent="0.25">
      <c r="A149" s="137">
        <v>148</v>
      </c>
      <c r="B149" s="138">
        <v>1709</v>
      </c>
      <c r="C149" s="138">
        <v>17</v>
      </c>
      <c r="D149" s="138" t="s">
        <v>18</v>
      </c>
      <c r="E149" s="142">
        <v>659</v>
      </c>
      <c r="F149" s="139">
        <f t="shared" si="11"/>
        <v>724.90000000000009</v>
      </c>
      <c r="G149" s="141">
        <f>G148</f>
        <v>27900</v>
      </c>
      <c r="H149" s="128">
        <f t="shared" si="12"/>
        <v>18386100</v>
      </c>
      <c r="I149" s="128">
        <f t="shared" si="13"/>
        <v>19489266</v>
      </c>
      <c r="J149" s="140">
        <f t="shared" si="14"/>
        <v>40500</v>
      </c>
      <c r="K149" s="128">
        <f t="shared" si="15"/>
        <v>2174700.0000000005</v>
      </c>
      <c r="L149" s="136"/>
      <c r="N149"/>
      <c r="O149"/>
      <c r="P149"/>
    </row>
    <row r="150" spans="1:16" s="1" customFormat="1" x14ac:dyDescent="0.25">
      <c r="A150" s="137">
        <v>149</v>
      </c>
      <c r="B150" s="138">
        <v>1710</v>
      </c>
      <c r="C150" s="138">
        <v>17</v>
      </c>
      <c r="D150" s="138" t="s">
        <v>18</v>
      </c>
      <c r="E150" s="142">
        <v>654</v>
      </c>
      <c r="F150" s="139">
        <f t="shared" si="11"/>
        <v>719.40000000000009</v>
      </c>
      <c r="G150" s="141">
        <f>G149</f>
        <v>27900</v>
      </c>
      <c r="H150" s="128">
        <f t="shared" si="12"/>
        <v>18246600</v>
      </c>
      <c r="I150" s="128">
        <f t="shared" si="13"/>
        <v>19341396</v>
      </c>
      <c r="J150" s="140">
        <f t="shared" si="14"/>
        <v>40500</v>
      </c>
      <c r="K150" s="128">
        <f t="shared" si="15"/>
        <v>2158200.0000000005</v>
      </c>
      <c r="L150" s="136"/>
      <c r="N150"/>
      <c r="O150"/>
      <c r="P150"/>
    </row>
    <row r="151" spans="1:16" s="1" customFormat="1" x14ac:dyDescent="0.25">
      <c r="A151" s="137">
        <v>150</v>
      </c>
      <c r="B151" s="138">
        <v>1801</v>
      </c>
      <c r="C151" s="138">
        <v>18</v>
      </c>
      <c r="D151" s="138" t="s">
        <v>18</v>
      </c>
      <c r="E151" s="142">
        <v>616</v>
      </c>
      <c r="F151" s="139">
        <f t="shared" si="11"/>
        <v>677.6</v>
      </c>
      <c r="G151" s="141">
        <f>G150</f>
        <v>27900</v>
      </c>
      <c r="H151" s="128">
        <f t="shared" si="12"/>
        <v>17186400</v>
      </c>
      <c r="I151" s="128">
        <f t="shared" si="13"/>
        <v>18217584</v>
      </c>
      <c r="J151" s="140">
        <f t="shared" si="14"/>
        <v>38000</v>
      </c>
      <c r="K151" s="128">
        <f t="shared" si="15"/>
        <v>2032800</v>
      </c>
      <c r="L151" s="136"/>
      <c r="N151"/>
      <c r="O151"/>
      <c r="P151"/>
    </row>
    <row r="152" spans="1:16" s="1" customFormat="1" x14ac:dyDescent="0.25">
      <c r="A152" s="137">
        <v>151</v>
      </c>
      <c r="B152" s="138">
        <v>1802</v>
      </c>
      <c r="C152" s="138">
        <v>18</v>
      </c>
      <c r="D152" s="138" t="s">
        <v>18</v>
      </c>
      <c r="E152" s="142">
        <v>617</v>
      </c>
      <c r="F152" s="139">
        <f t="shared" si="11"/>
        <v>678.7</v>
      </c>
      <c r="G152" s="141">
        <f>G151</f>
        <v>27900</v>
      </c>
      <c r="H152" s="128">
        <f t="shared" si="12"/>
        <v>17214300</v>
      </c>
      <c r="I152" s="128">
        <f t="shared" si="13"/>
        <v>18247158</v>
      </c>
      <c r="J152" s="140">
        <f t="shared" si="14"/>
        <v>38000</v>
      </c>
      <c r="K152" s="128">
        <f t="shared" si="15"/>
        <v>2036100.0000000002</v>
      </c>
      <c r="L152" s="136"/>
      <c r="N152"/>
      <c r="O152"/>
      <c r="P152"/>
    </row>
    <row r="153" spans="1:16" s="1" customFormat="1" x14ac:dyDescent="0.25">
      <c r="A153" s="137">
        <v>152</v>
      </c>
      <c r="B153" s="138">
        <v>1803</v>
      </c>
      <c r="C153" s="138">
        <v>18</v>
      </c>
      <c r="D153" s="138" t="s">
        <v>18</v>
      </c>
      <c r="E153" s="142">
        <v>621</v>
      </c>
      <c r="F153" s="139">
        <f t="shared" si="11"/>
        <v>683.1</v>
      </c>
      <c r="G153" s="141">
        <f>G152</f>
        <v>27900</v>
      </c>
      <c r="H153" s="128">
        <f t="shared" si="12"/>
        <v>17325900</v>
      </c>
      <c r="I153" s="128">
        <f t="shared" si="13"/>
        <v>18365454</v>
      </c>
      <c r="J153" s="140">
        <f t="shared" si="14"/>
        <v>38500</v>
      </c>
      <c r="K153" s="128">
        <f t="shared" si="15"/>
        <v>2049300</v>
      </c>
      <c r="L153" s="136"/>
      <c r="N153"/>
      <c r="O153"/>
      <c r="P153"/>
    </row>
    <row r="154" spans="1:16" s="1" customFormat="1" x14ac:dyDescent="0.25">
      <c r="A154" s="137">
        <v>153</v>
      </c>
      <c r="B154" s="138">
        <v>1804</v>
      </c>
      <c r="C154" s="138">
        <v>18</v>
      </c>
      <c r="D154" s="138" t="s">
        <v>18</v>
      </c>
      <c r="E154" s="142">
        <v>619</v>
      </c>
      <c r="F154" s="139">
        <f t="shared" si="11"/>
        <v>680.90000000000009</v>
      </c>
      <c r="G154" s="141">
        <f>G153</f>
        <v>27900</v>
      </c>
      <c r="H154" s="128">
        <f t="shared" si="12"/>
        <v>17270100</v>
      </c>
      <c r="I154" s="128">
        <f t="shared" si="13"/>
        <v>18306306</v>
      </c>
      <c r="J154" s="140">
        <f t="shared" si="14"/>
        <v>38000</v>
      </c>
      <c r="K154" s="128">
        <f t="shared" si="15"/>
        <v>2042700.0000000002</v>
      </c>
      <c r="L154" s="136"/>
      <c r="N154"/>
      <c r="O154"/>
      <c r="P154"/>
    </row>
    <row r="155" spans="1:16" s="1" customFormat="1" x14ac:dyDescent="0.25">
      <c r="A155" s="137">
        <v>154</v>
      </c>
      <c r="B155" s="138">
        <v>1805</v>
      </c>
      <c r="C155" s="138">
        <v>18</v>
      </c>
      <c r="D155" s="138" t="s">
        <v>14</v>
      </c>
      <c r="E155" s="142">
        <v>861</v>
      </c>
      <c r="F155" s="139">
        <f t="shared" si="11"/>
        <v>947.1</v>
      </c>
      <c r="G155" s="141">
        <f>G154</f>
        <v>27900</v>
      </c>
      <c r="H155" s="128">
        <f t="shared" si="12"/>
        <v>24021900</v>
      </c>
      <c r="I155" s="128">
        <f t="shared" si="13"/>
        <v>25463214</v>
      </c>
      <c r="J155" s="140">
        <f t="shared" si="14"/>
        <v>53000</v>
      </c>
      <c r="K155" s="128">
        <f t="shared" si="15"/>
        <v>2841300</v>
      </c>
      <c r="L155" s="136"/>
      <c r="N155"/>
      <c r="O155"/>
      <c r="P155"/>
    </row>
    <row r="156" spans="1:16" s="1" customFormat="1" x14ac:dyDescent="0.25">
      <c r="A156" s="137">
        <v>155</v>
      </c>
      <c r="B156" s="138">
        <v>1806</v>
      </c>
      <c r="C156" s="138">
        <v>18</v>
      </c>
      <c r="D156" s="138" t="s">
        <v>14</v>
      </c>
      <c r="E156" s="142">
        <v>857</v>
      </c>
      <c r="F156" s="139">
        <f t="shared" si="11"/>
        <v>942.7</v>
      </c>
      <c r="G156" s="141">
        <f>G155</f>
        <v>27900</v>
      </c>
      <c r="H156" s="128">
        <f t="shared" si="12"/>
        <v>23910300</v>
      </c>
      <c r="I156" s="128">
        <f t="shared" si="13"/>
        <v>25344918</v>
      </c>
      <c r="J156" s="140">
        <f t="shared" si="14"/>
        <v>53000</v>
      </c>
      <c r="K156" s="128">
        <f t="shared" si="15"/>
        <v>2828100</v>
      </c>
      <c r="L156" s="136"/>
      <c r="N156"/>
      <c r="O156"/>
      <c r="P156"/>
    </row>
    <row r="157" spans="1:16" s="1" customFormat="1" x14ac:dyDescent="0.25">
      <c r="A157" s="137">
        <v>156</v>
      </c>
      <c r="B157" s="138">
        <v>1807</v>
      </c>
      <c r="C157" s="138">
        <v>18</v>
      </c>
      <c r="D157" s="138" t="s">
        <v>18</v>
      </c>
      <c r="E157" s="142">
        <v>659</v>
      </c>
      <c r="F157" s="139">
        <f t="shared" si="11"/>
        <v>724.90000000000009</v>
      </c>
      <c r="G157" s="141">
        <f>G156</f>
        <v>27900</v>
      </c>
      <c r="H157" s="128">
        <f t="shared" si="12"/>
        <v>18386100</v>
      </c>
      <c r="I157" s="128">
        <f t="shared" si="13"/>
        <v>19489266</v>
      </c>
      <c r="J157" s="140">
        <f t="shared" si="14"/>
        <v>40500</v>
      </c>
      <c r="K157" s="128">
        <f t="shared" si="15"/>
        <v>2174700.0000000005</v>
      </c>
      <c r="L157" s="136"/>
      <c r="N157"/>
      <c r="O157"/>
      <c r="P157"/>
    </row>
    <row r="158" spans="1:16" s="1" customFormat="1" x14ac:dyDescent="0.25">
      <c r="A158" s="137">
        <v>157</v>
      </c>
      <c r="B158" s="138">
        <v>1808</v>
      </c>
      <c r="C158" s="138">
        <v>18</v>
      </c>
      <c r="D158" s="138" t="s">
        <v>18</v>
      </c>
      <c r="E158" s="142">
        <v>659</v>
      </c>
      <c r="F158" s="139">
        <f t="shared" si="11"/>
        <v>724.90000000000009</v>
      </c>
      <c r="G158" s="141">
        <f>G157</f>
        <v>27900</v>
      </c>
      <c r="H158" s="128">
        <f t="shared" si="12"/>
        <v>18386100</v>
      </c>
      <c r="I158" s="128">
        <f t="shared" si="13"/>
        <v>19489266</v>
      </c>
      <c r="J158" s="140">
        <f t="shared" si="14"/>
        <v>40500</v>
      </c>
      <c r="K158" s="128">
        <f t="shared" si="15"/>
        <v>2174700.0000000005</v>
      </c>
      <c r="L158" s="136"/>
      <c r="N158"/>
      <c r="O158"/>
      <c r="P158"/>
    </row>
    <row r="159" spans="1:16" s="1" customFormat="1" x14ac:dyDescent="0.25">
      <c r="A159" s="137">
        <v>158</v>
      </c>
      <c r="B159" s="138">
        <v>1809</v>
      </c>
      <c r="C159" s="138">
        <v>18</v>
      </c>
      <c r="D159" s="138" t="s">
        <v>18</v>
      </c>
      <c r="E159" s="142">
        <v>659</v>
      </c>
      <c r="F159" s="139">
        <f t="shared" si="11"/>
        <v>724.90000000000009</v>
      </c>
      <c r="G159" s="141">
        <f>G158</f>
        <v>27900</v>
      </c>
      <c r="H159" s="128">
        <f t="shared" si="12"/>
        <v>18386100</v>
      </c>
      <c r="I159" s="128">
        <f t="shared" si="13"/>
        <v>19489266</v>
      </c>
      <c r="J159" s="140">
        <f t="shared" si="14"/>
        <v>40500</v>
      </c>
      <c r="K159" s="128">
        <f t="shared" si="15"/>
        <v>2174700.0000000005</v>
      </c>
      <c r="L159" s="136"/>
      <c r="N159"/>
      <c r="O159"/>
      <c r="P159"/>
    </row>
    <row r="160" spans="1:16" s="1" customFormat="1" x14ac:dyDescent="0.25">
      <c r="A160" s="137">
        <v>159</v>
      </c>
      <c r="B160" s="138">
        <v>1810</v>
      </c>
      <c r="C160" s="138">
        <v>18</v>
      </c>
      <c r="D160" s="138" t="s">
        <v>18</v>
      </c>
      <c r="E160" s="142">
        <v>654</v>
      </c>
      <c r="F160" s="139">
        <f t="shared" si="11"/>
        <v>719.40000000000009</v>
      </c>
      <c r="G160" s="141">
        <f>G159</f>
        <v>27900</v>
      </c>
      <c r="H160" s="128">
        <f t="shared" si="12"/>
        <v>18246600</v>
      </c>
      <c r="I160" s="128">
        <f t="shared" si="13"/>
        <v>19341396</v>
      </c>
      <c r="J160" s="140">
        <f t="shared" si="14"/>
        <v>40500</v>
      </c>
      <c r="K160" s="128">
        <f t="shared" si="15"/>
        <v>2158200.0000000005</v>
      </c>
      <c r="L160" s="136"/>
      <c r="N160"/>
      <c r="O160"/>
      <c r="P160"/>
    </row>
    <row r="161" spans="1:16" s="1" customFormat="1" x14ac:dyDescent="0.25">
      <c r="A161" s="137">
        <v>160</v>
      </c>
      <c r="B161" s="138">
        <v>1901</v>
      </c>
      <c r="C161" s="138">
        <v>19</v>
      </c>
      <c r="D161" s="138" t="s">
        <v>18</v>
      </c>
      <c r="E161" s="142">
        <v>616</v>
      </c>
      <c r="F161" s="139">
        <f t="shared" si="11"/>
        <v>677.6</v>
      </c>
      <c r="G161" s="141">
        <f>G160</f>
        <v>27900</v>
      </c>
      <c r="H161" s="128">
        <f t="shared" si="12"/>
        <v>17186400</v>
      </c>
      <c r="I161" s="128">
        <f t="shared" si="13"/>
        <v>18217584</v>
      </c>
      <c r="J161" s="140">
        <f t="shared" si="14"/>
        <v>38000</v>
      </c>
      <c r="K161" s="128">
        <f t="shared" si="15"/>
        <v>2032800</v>
      </c>
      <c r="L161" s="136"/>
      <c r="N161"/>
      <c r="O161"/>
      <c r="P161"/>
    </row>
    <row r="162" spans="1:16" s="1" customFormat="1" x14ac:dyDescent="0.25">
      <c r="A162" s="137">
        <v>161</v>
      </c>
      <c r="B162" s="138">
        <v>1902</v>
      </c>
      <c r="C162" s="138">
        <v>19</v>
      </c>
      <c r="D162" s="138" t="s">
        <v>18</v>
      </c>
      <c r="E162" s="142">
        <v>617</v>
      </c>
      <c r="F162" s="139">
        <f t="shared" si="11"/>
        <v>678.7</v>
      </c>
      <c r="G162" s="141">
        <f>G161</f>
        <v>27900</v>
      </c>
      <c r="H162" s="128">
        <f t="shared" si="12"/>
        <v>17214300</v>
      </c>
      <c r="I162" s="128">
        <f t="shared" si="13"/>
        <v>18247158</v>
      </c>
      <c r="J162" s="140">
        <f t="shared" si="14"/>
        <v>38000</v>
      </c>
      <c r="K162" s="128">
        <f t="shared" si="15"/>
        <v>2036100.0000000002</v>
      </c>
      <c r="L162" s="136"/>
      <c r="N162"/>
      <c r="O162"/>
      <c r="P162"/>
    </row>
    <row r="163" spans="1:16" s="1" customFormat="1" x14ac:dyDescent="0.25">
      <c r="A163" s="137">
        <v>162</v>
      </c>
      <c r="B163" s="138">
        <v>1903</v>
      </c>
      <c r="C163" s="138">
        <v>19</v>
      </c>
      <c r="D163" s="138" t="s">
        <v>18</v>
      </c>
      <c r="E163" s="142">
        <v>621</v>
      </c>
      <c r="F163" s="139">
        <f t="shared" si="11"/>
        <v>683.1</v>
      </c>
      <c r="G163" s="141">
        <f>G162</f>
        <v>27900</v>
      </c>
      <c r="H163" s="128">
        <f t="shared" si="12"/>
        <v>17325900</v>
      </c>
      <c r="I163" s="128">
        <f t="shared" si="13"/>
        <v>18365454</v>
      </c>
      <c r="J163" s="140">
        <f t="shared" si="14"/>
        <v>38500</v>
      </c>
      <c r="K163" s="128">
        <f t="shared" si="15"/>
        <v>2049300</v>
      </c>
      <c r="L163" s="136"/>
      <c r="N163"/>
      <c r="O163"/>
      <c r="P163"/>
    </row>
    <row r="164" spans="1:16" s="1" customFormat="1" x14ac:dyDescent="0.25">
      <c r="A164" s="137">
        <v>163</v>
      </c>
      <c r="B164" s="138">
        <v>1904</v>
      </c>
      <c r="C164" s="138">
        <v>19</v>
      </c>
      <c r="D164" s="138" t="s">
        <v>18</v>
      </c>
      <c r="E164" s="142">
        <v>619</v>
      </c>
      <c r="F164" s="139">
        <f t="shared" si="11"/>
        <v>680.90000000000009</v>
      </c>
      <c r="G164" s="141">
        <f>G163</f>
        <v>27900</v>
      </c>
      <c r="H164" s="128">
        <f t="shared" si="12"/>
        <v>17270100</v>
      </c>
      <c r="I164" s="128">
        <f t="shared" si="13"/>
        <v>18306306</v>
      </c>
      <c r="J164" s="140">
        <f t="shared" si="14"/>
        <v>38000</v>
      </c>
      <c r="K164" s="128">
        <f t="shared" si="15"/>
        <v>2042700.0000000002</v>
      </c>
      <c r="L164" s="136"/>
      <c r="N164"/>
      <c r="O164"/>
      <c r="P164"/>
    </row>
    <row r="165" spans="1:16" s="1" customFormat="1" x14ac:dyDescent="0.25">
      <c r="A165" s="137">
        <v>164</v>
      </c>
      <c r="B165" s="138">
        <v>1905</v>
      </c>
      <c r="C165" s="138">
        <v>19</v>
      </c>
      <c r="D165" s="138" t="s">
        <v>14</v>
      </c>
      <c r="E165" s="142">
        <v>861</v>
      </c>
      <c r="F165" s="139">
        <f t="shared" si="11"/>
        <v>947.1</v>
      </c>
      <c r="G165" s="141">
        <f>G164</f>
        <v>27900</v>
      </c>
      <c r="H165" s="128">
        <f t="shared" si="12"/>
        <v>24021900</v>
      </c>
      <c r="I165" s="128">
        <f t="shared" si="13"/>
        <v>25463214</v>
      </c>
      <c r="J165" s="140">
        <f t="shared" si="14"/>
        <v>53000</v>
      </c>
      <c r="K165" s="128">
        <f t="shared" si="15"/>
        <v>2841300</v>
      </c>
      <c r="L165" s="136"/>
      <c r="N165"/>
      <c r="O165"/>
      <c r="P165"/>
    </row>
    <row r="166" spans="1:16" s="1" customFormat="1" x14ac:dyDescent="0.25">
      <c r="A166" s="137">
        <v>165</v>
      </c>
      <c r="B166" s="138">
        <v>1906</v>
      </c>
      <c r="C166" s="138">
        <v>19</v>
      </c>
      <c r="D166" s="138" t="s">
        <v>14</v>
      </c>
      <c r="E166" s="142">
        <v>857</v>
      </c>
      <c r="F166" s="139">
        <f t="shared" si="11"/>
        <v>942.7</v>
      </c>
      <c r="G166" s="141">
        <f>G165</f>
        <v>27900</v>
      </c>
      <c r="H166" s="128">
        <f t="shared" si="12"/>
        <v>23910300</v>
      </c>
      <c r="I166" s="128">
        <f t="shared" si="13"/>
        <v>25344918</v>
      </c>
      <c r="J166" s="140">
        <f t="shared" si="14"/>
        <v>53000</v>
      </c>
      <c r="K166" s="128">
        <f t="shared" si="15"/>
        <v>2828100</v>
      </c>
      <c r="L166" s="136"/>
      <c r="N166"/>
      <c r="O166"/>
      <c r="P166"/>
    </row>
    <row r="167" spans="1:16" s="1" customFormat="1" x14ac:dyDescent="0.25">
      <c r="A167" s="137">
        <v>166</v>
      </c>
      <c r="B167" s="138">
        <v>1907</v>
      </c>
      <c r="C167" s="138">
        <v>19</v>
      </c>
      <c r="D167" s="138" t="s">
        <v>18</v>
      </c>
      <c r="E167" s="142">
        <v>659</v>
      </c>
      <c r="F167" s="139">
        <f t="shared" si="11"/>
        <v>724.90000000000009</v>
      </c>
      <c r="G167" s="141">
        <f>G166</f>
        <v>27900</v>
      </c>
      <c r="H167" s="128">
        <f t="shared" si="12"/>
        <v>18386100</v>
      </c>
      <c r="I167" s="128">
        <f t="shared" si="13"/>
        <v>19489266</v>
      </c>
      <c r="J167" s="140">
        <f t="shared" si="14"/>
        <v>40500</v>
      </c>
      <c r="K167" s="128">
        <f t="shared" si="15"/>
        <v>2174700.0000000005</v>
      </c>
      <c r="L167" s="136"/>
      <c r="N167"/>
      <c r="O167"/>
      <c r="P167"/>
    </row>
    <row r="168" spans="1:16" s="1" customFormat="1" x14ac:dyDescent="0.25">
      <c r="A168" s="137">
        <v>167</v>
      </c>
      <c r="B168" s="138">
        <v>1908</v>
      </c>
      <c r="C168" s="138">
        <v>19</v>
      </c>
      <c r="D168" s="138" t="s">
        <v>18</v>
      </c>
      <c r="E168" s="142">
        <v>659</v>
      </c>
      <c r="F168" s="139">
        <f t="shared" si="11"/>
        <v>724.90000000000009</v>
      </c>
      <c r="G168" s="141">
        <f>G167</f>
        <v>27900</v>
      </c>
      <c r="H168" s="128">
        <f t="shared" si="12"/>
        <v>18386100</v>
      </c>
      <c r="I168" s="128">
        <f t="shared" si="13"/>
        <v>19489266</v>
      </c>
      <c r="J168" s="140">
        <f t="shared" si="14"/>
        <v>40500</v>
      </c>
      <c r="K168" s="128">
        <f t="shared" si="15"/>
        <v>2174700.0000000005</v>
      </c>
      <c r="L168" s="136"/>
      <c r="N168"/>
      <c r="O168"/>
      <c r="P168"/>
    </row>
    <row r="169" spans="1:16" s="1" customFormat="1" x14ac:dyDescent="0.25">
      <c r="A169" s="137">
        <v>168</v>
      </c>
      <c r="B169" s="138">
        <v>1909</v>
      </c>
      <c r="C169" s="138">
        <v>19</v>
      </c>
      <c r="D169" s="138" t="s">
        <v>18</v>
      </c>
      <c r="E169" s="142">
        <v>659</v>
      </c>
      <c r="F169" s="139">
        <f t="shared" si="11"/>
        <v>724.90000000000009</v>
      </c>
      <c r="G169" s="141">
        <f>G168</f>
        <v>27900</v>
      </c>
      <c r="H169" s="128">
        <f t="shared" si="12"/>
        <v>18386100</v>
      </c>
      <c r="I169" s="128">
        <f t="shared" si="13"/>
        <v>19489266</v>
      </c>
      <c r="J169" s="140">
        <f t="shared" si="14"/>
        <v>40500</v>
      </c>
      <c r="K169" s="128">
        <f t="shared" si="15"/>
        <v>2174700.0000000005</v>
      </c>
      <c r="L169" s="136"/>
      <c r="N169"/>
      <c r="O169"/>
      <c r="P169"/>
    </row>
    <row r="170" spans="1:16" s="1" customFormat="1" x14ac:dyDescent="0.25">
      <c r="A170" s="137">
        <v>169</v>
      </c>
      <c r="B170" s="138">
        <v>1910</v>
      </c>
      <c r="C170" s="138">
        <v>19</v>
      </c>
      <c r="D170" s="138" t="s">
        <v>18</v>
      </c>
      <c r="E170" s="142">
        <v>654</v>
      </c>
      <c r="F170" s="139">
        <f t="shared" si="11"/>
        <v>719.40000000000009</v>
      </c>
      <c r="G170" s="141">
        <f>G169</f>
        <v>27900</v>
      </c>
      <c r="H170" s="128">
        <f t="shared" si="12"/>
        <v>18246600</v>
      </c>
      <c r="I170" s="128">
        <f t="shared" si="13"/>
        <v>19341396</v>
      </c>
      <c r="J170" s="140">
        <f t="shared" si="14"/>
        <v>40500</v>
      </c>
      <c r="K170" s="128">
        <f t="shared" si="15"/>
        <v>2158200.0000000005</v>
      </c>
      <c r="L170" s="136"/>
      <c r="N170"/>
      <c r="O170"/>
      <c r="P170"/>
    </row>
    <row r="171" spans="1:16" s="1" customFormat="1" x14ac:dyDescent="0.25">
      <c r="A171" s="137">
        <v>170</v>
      </c>
      <c r="B171" s="138">
        <v>2001</v>
      </c>
      <c r="C171" s="138">
        <v>20</v>
      </c>
      <c r="D171" s="138" t="s">
        <v>18</v>
      </c>
      <c r="E171" s="142">
        <v>616</v>
      </c>
      <c r="F171" s="139">
        <f t="shared" si="11"/>
        <v>677.6</v>
      </c>
      <c r="G171" s="141">
        <f>G170</f>
        <v>27900</v>
      </c>
      <c r="H171" s="128">
        <f t="shared" si="12"/>
        <v>17186400</v>
      </c>
      <c r="I171" s="128">
        <f t="shared" si="13"/>
        <v>18217584</v>
      </c>
      <c r="J171" s="140">
        <f t="shared" si="14"/>
        <v>38000</v>
      </c>
      <c r="K171" s="128">
        <f t="shared" si="15"/>
        <v>2032800</v>
      </c>
      <c r="L171" s="136"/>
      <c r="N171"/>
      <c r="O171"/>
      <c r="P171"/>
    </row>
    <row r="172" spans="1:16" s="1" customFormat="1" x14ac:dyDescent="0.25">
      <c r="A172" s="137">
        <v>171</v>
      </c>
      <c r="B172" s="138">
        <v>2002</v>
      </c>
      <c r="C172" s="138">
        <v>20</v>
      </c>
      <c r="D172" s="138" t="s">
        <v>18</v>
      </c>
      <c r="E172" s="142">
        <v>617</v>
      </c>
      <c r="F172" s="139">
        <f t="shared" si="11"/>
        <v>678.7</v>
      </c>
      <c r="G172" s="141">
        <f>G171</f>
        <v>27900</v>
      </c>
      <c r="H172" s="128">
        <f t="shared" si="12"/>
        <v>17214300</v>
      </c>
      <c r="I172" s="128">
        <f t="shared" si="13"/>
        <v>18247158</v>
      </c>
      <c r="J172" s="140">
        <f t="shared" si="14"/>
        <v>38000</v>
      </c>
      <c r="K172" s="128">
        <f t="shared" si="15"/>
        <v>2036100.0000000002</v>
      </c>
      <c r="L172" s="136"/>
      <c r="N172"/>
      <c r="O172"/>
      <c r="P172"/>
    </row>
    <row r="173" spans="1:16" s="1" customFormat="1" x14ac:dyDescent="0.25">
      <c r="A173" s="137">
        <v>172</v>
      </c>
      <c r="B173" s="138">
        <v>2003</v>
      </c>
      <c r="C173" s="138">
        <v>20</v>
      </c>
      <c r="D173" s="138" t="s">
        <v>18</v>
      </c>
      <c r="E173" s="142">
        <v>621</v>
      </c>
      <c r="F173" s="139">
        <f t="shared" si="11"/>
        <v>683.1</v>
      </c>
      <c r="G173" s="141">
        <f>G172</f>
        <v>27900</v>
      </c>
      <c r="H173" s="128">
        <f t="shared" si="12"/>
        <v>17325900</v>
      </c>
      <c r="I173" s="128">
        <f t="shared" si="13"/>
        <v>18365454</v>
      </c>
      <c r="J173" s="140">
        <f t="shared" si="14"/>
        <v>38500</v>
      </c>
      <c r="K173" s="128">
        <f t="shared" si="15"/>
        <v>2049300</v>
      </c>
      <c r="L173" s="136"/>
      <c r="N173"/>
      <c r="O173"/>
      <c r="P173"/>
    </row>
    <row r="174" spans="1:16" s="1" customFormat="1" x14ac:dyDescent="0.25">
      <c r="A174" s="137">
        <v>173</v>
      </c>
      <c r="B174" s="138">
        <v>2004</v>
      </c>
      <c r="C174" s="138">
        <v>20</v>
      </c>
      <c r="D174" s="138" t="s">
        <v>18</v>
      </c>
      <c r="E174" s="142">
        <v>619</v>
      </c>
      <c r="F174" s="139">
        <f t="shared" si="11"/>
        <v>680.90000000000009</v>
      </c>
      <c r="G174" s="141">
        <f>G173</f>
        <v>27900</v>
      </c>
      <c r="H174" s="128">
        <f t="shared" si="12"/>
        <v>17270100</v>
      </c>
      <c r="I174" s="128">
        <f t="shared" si="13"/>
        <v>18306306</v>
      </c>
      <c r="J174" s="140">
        <f t="shared" si="14"/>
        <v>38000</v>
      </c>
      <c r="K174" s="128">
        <f t="shared" si="15"/>
        <v>2042700.0000000002</v>
      </c>
      <c r="L174" s="136"/>
      <c r="N174"/>
      <c r="O174"/>
      <c r="P174"/>
    </row>
    <row r="175" spans="1:16" s="1" customFormat="1" x14ac:dyDescent="0.25">
      <c r="A175" s="137">
        <v>174</v>
      </c>
      <c r="B175" s="138">
        <v>2005</v>
      </c>
      <c r="C175" s="138">
        <v>20</v>
      </c>
      <c r="D175" s="138" t="s">
        <v>14</v>
      </c>
      <c r="E175" s="142">
        <v>861</v>
      </c>
      <c r="F175" s="139">
        <f t="shared" si="11"/>
        <v>947.1</v>
      </c>
      <c r="G175" s="141">
        <f>G174</f>
        <v>27900</v>
      </c>
      <c r="H175" s="128">
        <f t="shared" si="12"/>
        <v>24021900</v>
      </c>
      <c r="I175" s="128">
        <f t="shared" si="13"/>
        <v>25463214</v>
      </c>
      <c r="J175" s="140">
        <f t="shared" si="14"/>
        <v>53000</v>
      </c>
      <c r="K175" s="128">
        <f t="shared" si="15"/>
        <v>2841300</v>
      </c>
      <c r="L175" s="136"/>
      <c r="N175"/>
      <c r="O175"/>
      <c r="P175"/>
    </row>
    <row r="176" spans="1:16" s="1" customFormat="1" x14ac:dyDescent="0.25">
      <c r="A176" s="137">
        <v>175</v>
      </c>
      <c r="B176" s="138">
        <v>2006</v>
      </c>
      <c r="C176" s="138">
        <v>20</v>
      </c>
      <c r="D176" s="138" t="s">
        <v>14</v>
      </c>
      <c r="E176" s="142">
        <v>857</v>
      </c>
      <c r="F176" s="139">
        <f t="shared" si="11"/>
        <v>942.7</v>
      </c>
      <c r="G176" s="141">
        <f>G175</f>
        <v>27900</v>
      </c>
      <c r="H176" s="128">
        <f t="shared" si="12"/>
        <v>23910300</v>
      </c>
      <c r="I176" s="128">
        <f t="shared" si="13"/>
        <v>25344918</v>
      </c>
      <c r="J176" s="140">
        <f t="shared" si="14"/>
        <v>53000</v>
      </c>
      <c r="K176" s="128">
        <f t="shared" si="15"/>
        <v>2828100</v>
      </c>
      <c r="L176" s="136"/>
      <c r="N176"/>
      <c r="O176"/>
      <c r="P176"/>
    </row>
    <row r="177" spans="1:16" s="1" customFormat="1" x14ac:dyDescent="0.25">
      <c r="A177" s="137">
        <v>176</v>
      </c>
      <c r="B177" s="138">
        <v>2007</v>
      </c>
      <c r="C177" s="138">
        <v>20</v>
      </c>
      <c r="D177" s="138" t="s">
        <v>18</v>
      </c>
      <c r="E177" s="142">
        <v>659</v>
      </c>
      <c r="F177" s="139">
        <f t="shared" si="11"/>
        <v>724.90000000000009</v>
      </c>
      <c r="G177" s="141">
        <f>G176</f>
        <v>27900</v>
      </c>
      <c r="H177" s="128">
        <f t="shared" si="12"/>
        <v>18386100</v>
      </c>
      <c r="I177" s="128">
        <f t="shared" si="13"/>
        <v>19489266</v>
      </c>
      <c r="J177" s="140">
        <f t="shared" si="14"/>
        <v>40500</v>
      </c>
      <c r="K177" s="128">
        <f t="shared" si="15"/>
        <v>2174700.0000000005</v>
      </c>
      <c r="L177" s="136"/>
      <c r="N177"/>
      <c r="O177"/>
      <c r="P177"/>
    </row>
    <row r="178" spans="1:16" s="1" customFormat="1" x14ac:dyDescent="0.25">
      <c r="A178" s="137">
        <v>177</v>
      </c>
      <c r="B178" s="138">
        <v>2008</v>
      </c>
      <c r="C178" s="138">
        <v>20</v>
      </c>
      <c r="D178" s="138" t="s">
        <v>18</v>
      </c>
      <c r="E178" s="142">
        <v>659</v>
      </c>
      <c r="F178" s="139">
        <f t="shared" si="11"/>
        <v>724.90000000000009</v>
      </c>
      <c r="G178" s="141">
        <f>G177</f>
        <v>27900</v>
      </c>
      <c r="H178" s="128">
        <f t="shared" si="12"/>
        <v>18386100</v>
      </c>
      <c r="I178" s="128">
        <f t="shared" si="13"/>
        <v>19489266</v>
      </c>
      <c r="J178" s="140">
        <f t="shared" si="14"/>
        <v>40500</v>
      </c>
      <c r="K178" s="128">
        <f t="shared" si="15"/>
        <v>2174700.0000000005</v>
      </c>
      <c r="L178" s="136"/>
      <c r="N178"/>
      <c r="O178"/>
      <c r="P178"/>
    </row>
    <row r="179" spans="1:16" s="1" customFormat="1" x14ac:dyDescent="0.25">
      <c r="A179" s="137">
        <v>178</v>
      </c>
      <c r="B179" s="138">
        <v>2009</v>
      </c>
      <c r="C179" s="138">
        <v>20</v>
      </c>
      <c r="D179" s="138" t="s">
        <v>18</v>
      </c>
      <c r="E179" s="142">
        <v>659</v>
      </c>
      <c r="F179" s="139">
        <f t="shared" si="11"/>
        <v>724.90000000000009</v>
      </c>
      <c r="G179" s="141">
        <f>G178</f>
        <v>27900</v>
      </c>
      <c r="H179" s="128">
        <f t="shared" si="12"/>
        <v>18386100</v>
      </c>
      <c r="I179" s="128">
        <f t="shared" si="13"/>
        <v>19489266</v>
      </c>
      <c r="J179" s="140">
        <f t="shared" si="14"/>
        <v>40500</v>
      </c>
      <c r="K179" s="128">
        <f t="shared" si="15"/>
        <v>2174700.0000000005</v>
      </c>
      <c r="L179" s="136"/>
      <c r="N179"/>
      <c r="O179"/>
      <c r="P179"/>
    </row>
    <row r="180" spans="1:16" s="1" customFormat="1" x14ac:dyDescent="0.25">
      <c r="A180" s="137">
        <v>179</v>
      </c>
      <c r="B180" s="138">
        <v>2010</v>
      </c>
      <c r="C180" s="138">
        <v>20</v>
      </c>
      <c r="D180" s="138" t="s">
        <v>18</v>
      </c>
      <c r="E180" s="142">
        <v>654</v>
      </c>
      <c r="F180" s="139">
        <f t="shared" si="11"/>
        <v>719.40000000000009</v>
      </c>
      <c r="G180" s="141">
        <f>G179</f>
        <v>27900</v>
      </c>
      <c r="H180" s="128">
        <f t="shared" si="12"/>
        <v>18246600</v>
      </c>
      <c r="I180" s="128">
        <f t="shared" si="13"/>
        <v>19341396</v>
      </c>
      <c r="J180" s="140">
        <f t="shared" si="14"/>
        <v>40500</v>
      </c>
      <c r="K180" s="128">
        <f t="shared" si="15"/>
        <v>2158200.0000000005</v>
      </c>
      <c r="L180" s="136"/>
      <c r="N180"/>
      <c r="O180"/>
      <c r="P180"/>
    </row>
    <row r="181" spans="1:16" s="1" customFormat="1" x14ac:dyDescent="0.25">
      <c r="A181" s="137">
        <v>180</v>
      </c>
      <c r="B181" s="138">
        <v>2101</v>
      </c>
      <c r="C181" s="138">
        <v>21</v>
      </c>
      <c r="D181" s="138" t="s">
        <v>18</v>
      </c>
      <c r="E181" s="142">
        <v>616</v>
      </c>
      <c r="F181" s="139">
        <f t="shared" si="11"/>
        <v>677.6</v>
      </c>
      <c r="G181" s="141">
        <f>G180+300</f>
        <v>28200</v>
      </c>
      <c r="H181" s="128">
        <f t="shared" si="12"/>
        <v>17371200</v>
      </c>
      <c r="I181" s="128">
        <f t="shared" si="13"/>
        <v>18413472</v>
      </c>
      <c r="J181" s="140">
        <f t="shared" si="14"/>
        <v>38500</v>
      </c>
      <c r="K181" s="128">
        <f t="shared" si="15"/>
        <v>2032800</v>
      </c>
      <c r="L181" s="136"/>
      <c r="N181"/>
      <c r="O181"/>
      <c r="P181"/>
    </row>
    <row r="182" spans="1:16" s="1" customFormat="1" x14ac:dyDescent="0.25">
      <c r="A182" s="137">
        <v>181</v>
      </c>
      <c r="B182" s="138">
        <v>2102</v>
      </c>
      <c r="C182" s="138">
        <v>21</v>
      </c>
      <c r="D182" s="138" t="s">
        <v>18</v>
      </c>
      <c r="E182" s="142">
        <v>617</v>
      </c>
      <c r="F182" s="139">
        <f t="shared" si="11"/>
        <v>678.7</v>
      </c>
      <c r="G182" s="141">
        <f>G181</f>
        <v>28200</v>
      </c>
      <c r="H182" s="128">
        <f t="shared" si="12"/>
        <v>17399400</v>
      </c>
      <c r="I182" s="128">
        <f t="shared" si="13"/>
        <v>18443364</v>
      </c>
      <c r="J182" s="140">
        <f t="shared" si="14"/>
        <v>38500</v>
      </c>
      <c r="K182" s="128">
        <f t="shared" si="15"/>
        <v>2036100.0000000002</v>
      </c>
      <c r="L182" s="136"/>
      <c r="N182"/>
      <c r="O182"/>
      <c r="P182"/>
    </row>
    <row r="183" spans="1:16" s="1" customFormat="1" x14ac:dyDescent="0.25">
      <c r="A183" s="137">
        <v>182</v>
      </c>
      <c r="B183" s="138">
        <v>2103</v>
      </c>
      <c r="C183" s="138">
        <v>21</v>
      </c>
      <c r="D183" s="138" t="s">
        <v>18</v>
      </c>
      <c r="E183" s="142">
        <v>621</v>
      </c>
      <c r="F183" s="139">
        <f t="shared" si="11"/>
        <v>683.1</v>
      </c>
      <c r="G183" s="141">
        <f>G182</f>
        <v>28200</v>
      </c>
      <c r="H183" s="128">
        <f t="shared" si="12"/>
        <v>17512200</v>
      </c>
      <c r="I183" s="128">
        <f t="shared" si="13"/>
        <v>18562932</v>
      </c>
      <c r="J183" s="140">
        <f t="shared" si="14"/>
        <v>38500</v>
      </c>
      <c r="K183" s="128">
        <f t="shared" si="15"/>
        <v>2049300</v>
      </c>
      <c r="L183" s="136"/>
      <c r="N183"/>
      <c r="O183"/>
      <c r="P183"/>
    </row>
    <row r="184" spans="1:16" s="1" customFormat="1" x14ac:dyDescent="0.25">
      <c r="A184" s="137">
        <v>183</v>
      </c>
      <c r="B184" s="138">
        <v>2104</v>
      </c>
      <c r="C184" s="138">
        <v>21</v>
      </c>
      <c r="D184" s="138" t="s">
        <v>18</v>
      </c>
      <c r="E184" s="142">
        <v>619</v>
      </c>
      <c r="F184" s="139">
        <f t="shared" si="11"/>
        <v>680.90000000000009</v>
      </c>
      <c r="G184" s="141">
        <f>G183</f>
        <v>28200</v>
      </c>
      <c r="H184" s="128">
        <f t="shared" si="12"/>
        <v>17455800</v>
      </c>
      <c r="I184" s="128">
        <f t="shared" si="13"/>
        <v>18503148</v>
      </c>
      <c r="J184" s="140">
        <f t="shared" si="14"/>
        <v>38500</v>
      </c>
      <c r="K184" s="128">
        <f t="shared" si="15"/>
        <v>2042700.0000000002</v>
      </c>
      <c r="L184" s="136"/>
      <c r="N184"/>
      <c r="O184"/>
      <c r="P184"/>
    </row>
    <row r="185" spans="1:16" s="1" customFormat="1" x14ac:dyDescent="0.25">
      <c r="A185" s="137">
        <v>184</v>
      </c>
      <c r="B185" s="138">
        <v>2105</v>
      </c>
      <c r="C185" s="138">
        <v>21</v>
      </c>
      <c r="D185" s="138" t="s">
        <v>14</v>
      </c>
      <c r="E185" s="142">
        <v>861</v>
      </c>
      <c r="F185" s="139">
        <f t="shared" si="11"/>
        <v>947.1</v>
      </c>
      <c r="G185" s="141">
        <f>G184</f>
        <v>28200</v>
      </c>
      <c r="H185" s="128">
        <f t="shared" si="12"/>
        <v>24280200</v>
      </c>
      <c r="I185" s="128">
        <f t="shared" si="13"/>
        <v>25737012</v>
      </c>
      <c r="J185" s="140">
        <f t="shared" si="14"/>
        <v>53500</v>
      </c>
      <c r="K185" s="128">
        <f t="shared" si="15"/>
        <v>2841300</v>
      </c>
      <c r="L185" s="136"/>
      <c r="N185"/>
      <c r="O185"/>
      <c r="P185"/>
    </row>
    <row r="186" spans="1:16" s="1" customFormat="1" x14ac:dyDescent="0.25">
      <c r="A186" s="137">
        <v>185</v>
      </c>
      <c r="B186" s="138">
        <v>2106</v>
      </c>
      <c r="C186" s="138">
        <v>21</v>
      </c>
      <c r="D186" s="138" t="s">
        <v>14</v>
      </c>
      <c r="E186" s="142">
        <v>857</v>
      </c>
      <c r="F186" s="139">
        <f t="shared" si="11"/>
        <v>942.7</v>
      </c>
      <c r="G186" s="141">
        <f>G185</f>
        <v>28200</v>
      </c>
      <c r="H186" s="128">
        <f t="shared" si="12"/>
        <v>24167400</v>
      </c>
      <c r="I186" s="128">
        <f t="shared" si="13"/>
        <v>25617444</v>
      </c>
      <c r="J186" s="140">
        <f t="shared" si="14"/>
        <v>53500</v>
      </c>
      <c r="K186" s="128">
        <f t="shared" si="15"/>
        <v>2828100</v>
      </c>
      <c r="L186" s="136"/>
      <c r="N186"/>
      <c r="O186"/>
      <c r="P186"/>
    </row>
    <row r="187" spans="1:16" s="1" customFormat="1" x14ac:dyDescent="0.25">
      <c r="A187" s="137">
        <v>186</v>
      </c>
      <c r="B187" s="138">
        <v>2107</v>
      </c>
      <c r="C187" s="138">
        <v>21</v>
      </c>
      <c r="D187" s="138" t="s">
        <v>18</v>
      </c>
      <c r="E187" s="142">
        <v>659</v>
      </c>
      <c r="F187" s="139">
        <f t="shared" si="11"/>
        <v>724.90000000000009</v>
      </c>
      <c r="G187" s="141">
        <f>G186</f>
        <v>28200</v>
      </c>
      <c r="H187" s="128">
        <f t="shared" si="12"/>
        <v>18583800</v>
      </c>
      <c r="I187" s="128">
        <f t="shared" si="13"/>
        <v>19698828</v>
      </c>
      <c r="J187" s="140">
        <f t="shared" si="14"/>
        <v>41000</v>
      </c>
      <c r="K187" s="128">
        <f t="shared" si="15"/>
        <v>2174700.0000000005</v>
      </c>
      <c r="L187" s="136"/>
      <c r="N187"/>
      <c r="O187"/>
      <c r="P187"/>
    </row>
    <row r="188" spans="1:16" s="1" customFormat="1" x14ac:dyDescent="0.25">
      <c r="A188" s="137">
        <v>187</v>
      </c>
      <c r="B188" s="138">
        <v>2108</v>
      </c>
      <c r="C188" s="138">
        <v>21</v>
      </c>
      <c r="D188" s="138" t="s">
        <v>18</v>
      </c>
      <c r="E188" s="142">
        <v>659</v>
      </c>
      <c r="F188" s="139">
        <f t="shared" si="11"/>
        <v>724.90000000000009</v>
      </c>
      <c r="G188" s="141">
        <f>G187</f>
        <v>28200</v>
      </c>
      <c r="H188" s="128">
        <f t="shared" si="12"/>
        <v>18583800</v>
      </c>
      <c r="I188" s="128">
        <f t="shared" si="13"/>
        <v>19698828</v>
      </c>
      <c r="J188" s="140">
        <f t="shared" si="14"/>
        <v>41000</v>
      </c>
      <c r="K188" s="128">
        <f t="shared" si="15"/>
        <v>2174700.0000000005</v>
      </c>
      <c r="L188" s="136"/>
      <c r="N188"/>
      <c r="O188"/>
      <c r="P188"/>
    </row>
    <row r="189" spans="1:16" s="1" customFormat="1" x14ac:dyDescent="0.25">
      <c r="A189" s="137">
        <v>188</v>
      </c>
      <c r="B189" s="138">
        <v>2109</v>
      </c>
      <c r="C189" s="138">
        <v>21</v>
      </c>
      <c r="D189" s="138" t="s">
        <v>18</v>
      </c>
      <c r="E189" s="142">
        <v>659</v>
      </c>
      <c r="F189" s="139">
        <f t="shared" si="11"/>
        <v>724.90000000000009</v>
      </c>
      <c r="G189" s="141">
        <f>G188</f>
        <v>28200</v>
      </c>
      <c r="H189" s="128">
        <f t="shared" si="12"/>
        <v>18583800</v>
      </c>
      <c r="I189" s="128">
        <f t="shared" si="13"/>
        <v>19698828</v>
      </c>
      <c r="J189" s="140">
        <f t="shared" si="14"/>
        <v>41000</v>
      </c>
      <c r="K189" s="128">
        <f t="shared" si="15"/>
        <v>2174700.0000000005</v>
      </c>
      <c r="L189" s="136"/>
      <c r="N189"/>
      <c r="O189"/>
      <c r="P189"/>
    </row>
    <row r="190" spans="1:16" s="1" customFormat="1" x14ac:dyDescent="0.25">
      <c r="A190" s="137">
        <v>189</v>
      </c>
      <c r="B190" s="138">
        <v>2110</v>
      </c>
      <c r="C190" s="138">
        <v>21</v>
      </c>
      <c r="D190" s="138" t="s">
        <v>18</v>
      </c>
      <c r="E190" s="142">
        <v>654</v>
      </c>
      <c r="F190" s="139">
        <f t="shared" si="11"/>
        <v>719.40000000000009</v>
      </c>
      <c r="G190" s="141">
        <f>G189</f>
        <v>28200</v>
      </c>
      <c r="H190" s="128">
        <f t="shared" si="12"/>
        <v>18442800</v>
      </c>
      <c r="I190" s="128">
        <f t="shared" si="13"/>
        <v>19549368</v>
      </c>
      <c r="J190" s="140">
        <f t="shared" si="14"/>
        <v>40500</v>
      </c>
      <c r="K190" s="128">
        <f t="shared" si="15"/>
        <v>2158200.0000000005</v>
      </c>
      <c r="L190" s="136"/>
      <c r="N190"/>
      <c r="O190"/>
      <c r="P190"/>
    </row>
    <row r="191" spans="1:16" s="1" customFormat="1" x14ac:dyDescent="0.25">
      <c r="A191" s="137">
        <v>190</v>
      </c>
      <c r="B191" s="138">
        <v>2201</v>
      </c>
      <c r="C191" s="138">
        <v>22</v>
      </c>
      <c r="D191" s="138" t="s">
        <v>18</v>
      </c>
      <c r="E191" s="142">
        <v>616</v>
      </c>
      <c r="F191" s="139">
        <f t="shared" si="11"/>
        <v>677.6</v>
      </c>
      <c r="G191" s="141">
        <f>G190</f>
        <v>28200</v>
      </c>
      <c r="H191" s="128">
        <f t="shared" si="12"/>
        <v>17371200</v>
      </c>
      <c r="I191" s="128">
        <f t="shared" si="13"/>
        <v>18413472</v>
      </c>
      <c r="J191" s="140">
        <f t="shared" si="14"/>
        <v>38500</v>
      </c>
      <c r="K191" s="128">
        <f t="shared" si="15"/>
        <v>2032800</v>
      </c>
      <c r="L191" s="136"/>
      <c r="N191"/>
      <c r="O191"/>
      <c r="P191"/>
    </row>
    <row r="192" spans="1:16" s="1" customFormat="1" x14ac:dyDescent="0.25">
      <c r="A192" s="137">
        <v>191</v>
      </c>
      <c r="B192" s="138">
        <v>2202</v>
      </c>
      <c r="C192" s="138">
        <v>22</v>
      </c>
      <c r="D192" s="138" t="s">
        <v>18</v>
      </c>
      <c r="E192" s="142">
        <v>617</v>
      </c>
      <c r="F192" s="139">
        <f t="shared" si="11"/>
        <v>678.7</v>
      </c>
      <c r="G192" s="141">
        <f>G191</f>
        <v>28200</v>
      </c>
      <c r="H192" s="128">
        <f t="shared" si="12"/>
        <v>17399400</v>
      </c>
      <c r="I192" s="128">
        <f t="shared" si="13"/>
        <v>18443364</v>
      </c>
      <c r="J192" s="140">
        <f t="shared" si="14"/>
        <v>38500</v>
      </c>
      <c r="K192" s="128">
        <f t="shared" si="15"/>
        <v>2036100.0000000002</v>
      </c>
      <c r="L192" s="136"/>
      <c r="N192"/>
      <c r="O192"/>
      <c r="P192"/>
    </row>
    <row r="193" spans="1:16" s="1" customFormat="1" x14ac:dyDescent="0.25">
      <c r="A193" s="137">
        <v>192</v>
      </c>
      <c r="B193" s="138">
        <v>2203</v>
      </c>
      <c r="C193" s="138">
        <v>22</v>
      </c>
      <c r="D193" s="138" t="s">
        <v>18</v>
      </c>
      <c r="E193" s="142">
        <v>621</v>
      </c>
      <c r="F193" s="139">
        <f t="shared" si="11"/>
        <v>683.1</v>
      </c>
      <c r="G193" s="141">
        <f>G192</f>
        <v>28200</v>
      </c>
      <c r="H193" s="128">
        <f t="shared" si="12"/>
        <v>17512200</v>
      </c>
      <c r="I193" s="128">
        <f t="shared" si="13"/>
        <v>18562932</v>
      </c>
      <c r="J193" s="140">
        <f t="shared" si="14"/>
        <v>38500</v>
      </c>
      <c r="K193" s="128">
        <f t="shared" si="15"/>
        <v>2049300</v>
      </c>
      <c r="L193" s="136"/>
      <c r="N193"/>
      <c r="O193"/>
      <c r="P193"/>
    </row>
    <row r="194" spans="1:16" s="1" customFormat="1" x14ac:dyDescent="0.25">
      <c r="A194" s="137">
        <v>193</v>
      </c>
      <c r="B194" s="138">
        <v>2204</v>
      </c>
      <c r="C194" s="138">
        <v>22</v>
      </c>
      <c r="D194" s="138" t="s">
        <v>18</v>
      </c>
      <c r="E194" s="142">
        <v>619</v>
      </c>
      <c r="F194" s="139">
        <f t="shared" si="11"/>
        <v>680.90000000000009</v>
      </c>
      <c r="G194" s="141">
        <f>G193</f>
        <v>28200</v>
      </c>
      <c r="H194" s="128">
        <f t="shared" si="12"/>
        <v>17455800</v>
      </c>
      <c r="I194" s="128">
        <f t="shared" si="13"/>
        <v>18503148</v>
      </c>
      <c r="J194" s="140">
        <f t="shared" si="14"/>
        <v>38500</v>
      </c>
      <c r="K194" s="128">
        <f t="shared" si="15"/>
        <v>2042700.0000000002</v>
      </c>
      <c r="L194" s="136"/>
      <c r="N194"/>
      <c r="O194"/>
      <c r="P194"/>
    </row>
    <row r="195" spans="1:16" s="1" customFormat="1" x14ac:dyDescent="0.25">
      <c r="A195" s="137">
        <v>194</v>
      </c>
      <c r="B195" s="138">
        <v>2205</v>
      </c>
      <c r="C195" s="138">
        <v>22</v>
      </c>
      <c r="D195" s="138" t="s">
        <v>14</v>
      </c>
      <c r="E195" s="142">
        <v>861</v>
      </c>
      <c r="F195" s="139">
        <f t="shared" ref="F195:F258" si="16">E195*1.1</f>
        <v>947.1</v>
      </c>
      <c r="G195" s="141">
        <f>G194</f>
        <v>28200</v>
      </c>
      <c r="H195" s="128">
        <f t="shared" ref="H195:H258" si="17">E195*G195</f>
        <v>24280200</v>
      </c>
      <c r="I195" s="128">
        <f t="shared" ref="I195:I258" si="18">ROUND(H195*1.06,0)</f>
        <v>25737012</v>
      </c>
      <c r="J195" s="140">
        <f t="shared" ref="J195:J258" si="19">MROUND((I195*0.025/12),500)</f>
        <v>53500</v>
      </c>
      <c r="K195" s="128">
        <f t="shared" ref="K195:K258" si="20">F195*3000</f>
        <v>2841300</v>
      </c>
      <c r="L195" s="136"/>
      <c r="N195"/>
      <c r="O195"/>
      <c r="P195"/>
    </row>
    <row r="196" spans="1:16" s="1" customFormat="1" x14ac:dyDescent="0.25">
      <c r="A196" s="137">
        <v>195</v>
      </c>
      <c r="B196" s="138">
        <v>2206</v>
      </c>
      <c r="C196" s="138">
        <v>22</v>
      </c>
      <c r="D196" s="138" t="s">
        <v>14</v>
      </c>
      <c r="E196" s="142">
        <v>857</v>
      </c>
      <c r="F196" s="139">
        <f t="shared" si="16"/>
        <v>942.7</v>
      </c>
      <c r="G196" s="141">
        <f>G195</f>
        <v>28200</v>
      </c>
      <c r="H196" s="128">
        <f t="shared" si="17"/>
        <v>24167400</v>
      </c>
      <c r="I196" s="128">
        <f t="shared" si="18"/>
        <v>25617444</v>
      </c>
      <c r="J196" s="140">
        <f t="shared" si="19"/>
        <v>53500</v>
      </c>
      <c r="K196" s="128">
        <f t="shared" si="20"/>
        <v>2828100</v>
      </c>
      <c r="L196" s="136"/>
      <c r="N196"/>
      <c r="O196"/>
      <c r="P196"/>
    </row>
    <row r="197" spans="1:16" s="1" customFormat="1" x14ac:dyDescent="0.25">
      <c r="A197" s="137">
        <v>196</v>
      </c>
      <c r="B197" s="138">
        <v>2207</v>
      </c>
      <c r="C197" s="138">
        <v>22</v>
      </c>
      <c r="D197" s="138" t="s">
        <v>18</v>
      </c>
      <c r="E197" s="142">
        <v>659</v>
      </c>
      <c r="F197" s="139">
        <f t="shared" si="16"/>
        <v>724.90000000000009</v>
      </c>
      <c r="G197" s="141">
        <f>G196</f>
        <v>28200</v>
      </c>
      <c r="H197" s="128">
        <f t="shared" si="17"/>
        <v>18583800</v>
      </c>
      <c r="I197" s="128">
        <f t="shared" si="18"/>
        <v>19698828</v>
      </c>
      <c r="J197" s="140">
        <f t="shared" si="19"/>
        <v>41000</v>
      </c>
      <c r="K197" s="128">
        <f t="shared" si="20"/>
        <v>2174700.0000000005</v>
      </c>
      <c r="L197" s="136"/>
      <c r="N197"/>
      <c r="O197"/>
      <c r="P197"/>
    </row>
    <row r="198" spans="1:16" s="1" customFormat="1" x14ac:dyDescent="0.25">
      <c r="A198" s="137">
        <v>197</v>
      </c>
      <c r="B198" s="138">
        <v>2301</v>
      </c>
      <c r="C198" s="138">
        <v>23</v>
      </c>
      <c r="D198" s="138" t="s">
        <v>18</v>
      </c>
      <c r="E198" s="142">
        <v>616</v>
      </c>
      <c r="F198" s="139">
        <f t="shared" si="16"/>
        <v>677.6</v>
      </c>
      <c r="G198" s="141">
        <f>G197</f>
        <v>28200</v>
      </c>
      <c r="H198" s="128">
        <f t="shared" si="17"/>
        <v>17371200</v>
      </c>
      <c r="I198" s="128">
        <f t="shared" si="18"/>
        <v>18413472</v>
      </c>
      <c r="J198" s="140">
        <f t="shared" si="19"/>
        <v>38500</v>
      </c>
      <c r="K198" s="128">
        <f t="shared" si="20"/>
        <v>2032800</v>
      </c>
      <c r="L198" s="136"/>
      <c r="N198"/>
      <c r="O198"/>
      <c r="P198"/>
    </row>
    <row r="199" spans="1:16" s="1" customFormat="1" x14ac:dyDescent="0.25">
      <c r="A199" s="137">
        <v>198</v>
      </c>
      <c r="B199" s="138">
        <v>2302</v>
      </c>
      <c r="C199" s="138">
        <v>23</v>
      </c>
      <c r="D199" s="138" t="s">
        <v>18</v>
      </c>
      <c r="E199" s="142">
        <v>617</v>
      </c>
      <c r="F199" s="139">
        <f t="shared" si="16"/>
        <v>678.7</v>
      </c>
      <c r="G199" s="141">
        <f>G198</f>
        <v>28200</v>
      </c>
      <c r="H199" s="128">
        <f t="shared" si="17"/>
        <v>17399400</v>
      </c>
      <c r="I199" s="128">
        <f t="shared" si="18"/>
        <v>18443364</v>
      </c>
      <c r="J199" s="140">
        <f t="shared" si="19"/>
        <v>38500</v>
      </c>
      <c r="K199" s="128">
        <f t="shared" si="20"/>
        <v>2036100.0000000002</v>
      </c>
      <c r="L199" s="136"/>
      <c r="N199"/>
      <c r="O199"/>
      <c r="P199"/>
    </row>
    <row r="200" spans="1:16" s="1" customFormat="1" x14ac:dyDescent="0.25">
      <c r="A200" s="137">
        <v>199</v>
      </c>
      <c r="B200" s="138">
        <v>2303</v>
      </c>
      <c r="C200" s="138">
        <v>23</v>
      </c>
      <c r="D200" s="138" t="s">
        <v>18</v>
      </c>
      <c r="E200" s="142">
        <v>621</v>
      </c>
      <c r="F200" s="139">
        <f t="shared" si="16"/>
        <v>683.1</v>
      </c>
      <c r="G200" s="141">
        <f>G199</f>
        <v>28200</v>
      </c>
      <c r="H200" s="128">
        <f t="shared" si="17"/>
        <v>17512200</v>
      </c>
      <c r="I200" s="128">
        <f t="shared" si="18"/>
        <v>18562932</v>
      </c>
      <c r="J200" s="140">
        <f t="shared" si="19"/>
        <v>38500</v>
      </c>
      <c r="K200" s="128">
        <f t="shared" si="20"/>
        <v>2049300</v>
      </c>
      <c r="L200" s="136"/>
      <c r="N200"/>
      <c r="O200"/>
      <c r="P200"/>
    </row>
    <row r="201" spans="1:16" s="1" customFormat="1" x14ac:dyDescent="0.25">
      <c r="A201" s="137">
        <v>200</v>
      </c>
      <c r="B201" s="138">
        <v>2304</v>
      </c>
      <c r="C201" s="138">
        <v>23</v>
      </c>
      <c r="D201" s="138" t="s">
        <v>18</v>
      </c>
      <c r="E201" s="142">
        <v>619</v>
      </c>
      <c r="F201" s="139">
        <f t="shared" si="16"/>
        <v>680.90000000000009</v>
      </c>
      <c r="G201" s="141">
        <f>G200</f>
        <v>28200</v>
      </c>
      <c r="H201" s="128">
        <f t="shared" si="17"/>
        <v>17455800</v>
      </c>
      <c r="I201" s="128">
        <f t="shared" si="18"/>
        <v>18503148</v>
      </c>
      <c r="J201" s="140">
        <f t="shared" si="19"/>
        <v>38500</v>
      </c>
      <c r="K201" s="128">
        <f t="shared" si="20"/>
        <v>2042700.0000000002</v>
      </c>
      <c r="L201" s="136"/>
      <c r="N201"/>
      <c r="O201"/>
      <c r="P201"/>
    </row>
    <row r="202" spans="1:16" s="1" customFormat="1" x14ac:dyDescent="0.25">
      <c r="A202" s="137">
        <v>201</v>
      </c>
      <c r="B202" s="138">
        <v>2305</v>
      </c>
      <c r="C202" s="138">
        <v>23</v>
      </c>
      <c r="D202" s="138" t="s">
        <v>14</v>
      </c>
      <c r="E202" s="142">
        <v>861</v>
      </c>
      <c r="F202" s="139">
        <f t="shared" si="16"/>
        <v>947.1</v>
      </c>
      <c r="G202" s="141">
        <f>G201</f>
        <v>28200</v>
      </c>
      <c r="H202" s="128">
        <f t="shared" si="17"/>
        <v>24280200</v>
      </c>
      <c r="I202" s="128">
        <f t="shared" si="18"/>
        <v>25737012</v>
      </c>
      <c r="J202" s="140">
        <f t="shared" si="19"/>
        <v>53500</v>
      </c>
      <c r="K202" s="128">
        <f t="shared" si="20"/>
        <v>2841300</v>
      </c>
      <c r="L202" s="136"/>
      <c r="N202"/>
      <c r="O202"/>
      <c r="P202"/>
    </row>
    <row r="203" spans="1:16" s="1" customFormat="1" x14ac:dyDescent="0.25">
      <c r="A203" s="137">
        <v>202</v>
      </c>
      <c r="B203" s="138">
        <v>2306</v>
      </c>
      <c r="C203" s="138">
        <v>23</v>
      </c>
      <c r="D203" s="138" t="s">
        <v>14</v>
      </c>
      <c r="E203" s="142">
        <v>857</v>
      </c>
      <c r="F203" s="139">
        <f t="shared" si="16"/>
        <v>942.7</v>
      </c>
      <c r="G203" s="141">
        <f>G202</f>
        <v>28200</v>
      </c>
      <c r="H203" s="128">
        <f t="shared" si="17"/>
        <v>24167400</v>
      </c>
      <c r="I203" s="128">
        <f t="shared" si="18"/>
        <v>25617444</v>
      </c>
      <c r="J203" s="140">
        <f t="shared" si="19"/>
        <v>53500</v>
      </c>
      <c r="K203" s="128">
        <f t="shared" si="20"/>
        <v>2828100</v>
      </c>
      <c r="L203" s="136"/>
      <c r="N203"/>
      <c r="O203"/>
      <c r="P203"/>
    </row>
    <row r="204" spans="1:16" s="1" customFormat="1" x14ac:dyDescent="0.25">
      <c r="A204" s="137">
        <v>203</v>
      </c>
      <c r="B204" s="138">
        <v>2307</v>
      </c>
      <c r="C204" s="138">
        <v>23</v>
      </c>
      <c r="D204" s="138" t="s">
        <v>18</v>
      </c>
      <c r="E204" s="142">
        <v>659</v>
      </c>
      <c r="F204" s="139">
        <f t="shared" si="16"/>
        <v>724.90000000000009</v>
      </c>
      <c r="G204" s="141">
        <f>G203</f>
        <v>28200</v>
      </c>
      <c r="H204" s="128">
        <f t="shared" si="17"/>
        <v>18583800</v>
      </c>
      <c r="I204" s="128">
        <f t="shared" si="18"/>
        <v>19698828</v>
      </c>
      <c r="J204" s="140">
        <f t="shared" si="19"/>
        <v>41000</v>
      </c>
      <c r="K204" s="128">
        <f t="shared" si="20"/>
        <v>2174700.0000000005</v>
      </c>
      <c r="L204" s="136"/>
      <c r="N204"/>
      <c r="O204"/>
      <c r="P204"/>
    </row>
    <row r="205" spans="1:16" s="1" customFormat="1" x14ac:dyDescent="0.25">
      <c r="A205" s="137">
        <v>204</v>
      </c>
      <c r="B205" s="138">
        <v>2308</v>
      </c>
      <c r="C205" s="138">
        <v>23</v>
      </c>
      <c r="D205" s="138" t="s">
        <v>18</v>
      </c>
      <c r="E205" s="142">
        <v>659</v>
      </c>
      <c r="F205" s="139">
        <f t="shared" si="16"/>
        <v>724.90000000000009</v>
      </c>
      <c r="G205" s="141">
        <f>G204</f>
        <v>28200</v>
      </c>
      <c r="H205" s="128">
        <f t="shared" si="17"/>
        <v>18583800</v>
      </c>
      <c r="I205" s="128">
        <f t="shared" si="18"/>
        <v>19698828</v>
      </c>
      <c r="J205" s="140">
        <f t="shared" si="19"/>
        <v>41000</v>
      </c>
      <c r="K205" s="128">
        <f t="shared" si="20"/>
        <v>2174700.0000000005</v>
      </c>
      <c r="L205" s="136"/>
      <c r="N205"/>
      <c r="O205"/>
      <c r="P205"/>
    </row>
    <row r="206" spans="1:16" s="1" customFormat="1" x14ac:dyDescent="0.25">
      <c r="A206" s="137">
        <v>205</v>
      </c>
      <c r="B206" s="138">
        <v>2309</v>
      </c>
      <c r="C206" s="138">
        <v>23</v>
      </c>
      <c r="D206" s="138" t="s">
        <v>18</v>
      </c>
      <c r="E206" s="142">
        <v>659</v>
      </c>
      <c r="F206" s="139">
        <f t="shared" si="16"/>
        <v>724.90000000000009</v>
      </c>
      <c r="G206" s="141">
        <f>G205</f>
        <v>28200</v>
      </c>
      <c r="H206" s="128">
        <f t="shared" si="17"/>
        <v>18583800</v>
      </c>
      <c r="I206" s="128">
        <f t="shared" si="18"/>
        <v>19698828</v>
      </c>
      <c r="J206" s="140">
        <f t="shared" si="19"/>
        <v>41000</v>
      </c>
      <c r="K206" s="128">
        <f t="shared" si="20"/>
        <v>2174700.0000000005</v>
      </c>
      <c r="L206" s="136"/>
      <c r="N206"/>
      <c r="O206"/>
      <c r="P206"/>
    </row>
    <row r="207" spans="1:16" s="1" customFormat="1" x14ac:dyDescent="0.25">
      <c r="A207" s="137">
        <v>206</v>
      </c>
      <c r="B207" s="138">
        <v>2310</v>
      </c>
      <c r="C207" s="138">
        <v>23</v>
      </c>
      <c r="D207" s="138" t="s">
        <v>18</v>
      </c>
      <c r="E207" s="142">
        <v>654</v>
      </c>
      <c r="F207" s="139">
        <f t="shared" si="16"/>
        <v>719.40000000000009</v>
      </c>
      <c r="G207" s="141">
        <f>G206</f>
        <v>28200</v>
      </c>
      <c r="H207" s="128">
        <f t="shared" si="17"/>
        <v>18442800</v>
      </c>
      <c r="I207" s="128">
        <f t="shared" si="18"/>
        <v>19549368</v>
      </c>
      <c r="J207" s="140">
        <f t="shared" si="19"/>
        <v>40500</v>
      </c>
      <c r="K207" s="128">
        <f t="shared" si="20"/>
        <v>2158200.0000000005</v>
      </c>
      <c r="L207" s="136"/>
      <c r="N207"/>
      <c r="O207"/>
      <c r="P207"/>
    </row>
    <row r="208" spans="1:16" s="1" customFormat="1" x14ac:dyDescent="0.25">
      <c r="A208" s="137">
        <v>207</v>
      </c>
      <c r="B208" s="138">
        <v>2401</v>
      </c>
      <c r="C208" s="138">
        <v>24</v>
      </c>
      <c r="D208" s="138" t="s">
        <v>18</v>
      </c>
      <c r="E208" s="142">
        <v>616</v>
      </c>
      <c r="F208" s="139">
        <f t="shared" si="16"/>
        <v>677.6</v>
      </c>
      <c r="G208" s="141">
        <f>G207</f>
        <v>28200</v>
      </c>
      <c r="H208" s="128">
        <f t="shared" si="17"/>
        <v>17371200</v>
      </c>
      <c r="I208" s="128">
        <f t="shared" si="18"/>
        <v>18413472</v>
      </c>
      <c r="J208" s="140">
        <f t="shared" si="19"/>
        <v>38500</v>
      </c>
      <c r="K208" s="128">
        <f t="shared" si="20"/>
        <v>2032800</v>
      </c>
      <c r="L208" s="136"/>
      <c r="N208"/>
      <c r="O208"/>
      <c r="P208"/>
    </row>
    <row r="209" spans="1:16" s="1" customFormat="1" x14ac:dyDescent="0.25">
      <c r="A209" s="137">
        <v>208</v>
      </c>
      <c r="B209" s="138">
        <v>2402</v>
      </c>
      <c r="C209" s="138">
        <v>24</v>
      </c>
      <c r="D209" s="138" t="s">
        <v>18</v>
      </c>
      <c r="E209" s="142">
        <v>617</v>
      </c>
      <c r="F209" s="139">
        <f t="shared" si="16"/>
        <v>678.7</v>
      </c>
      <c r="G209" s="141">
        <f>G208</f>
        <v>28200</v>
      </c>
      <c r="H209" s="128">
        <f t="shared" si="17"/>
        <v>17399400</v>
      </c>
      <c r="I209" s="128">
        <f t="shared" si="18"/>
        <v>18443364</v>
      </c>
      <c r="J209" s="140">
        <f t="shared" si="19"/>
        <v>38500</v>
      </c>
      <c r="K209" s="128">
        <f t="shared" si="20"/>
        <v>2036100.0000000002</v>
      </c>
      <c r="L209" s="136"/>
      <c r="N209"/>
      <c r="O209"/>
      <c r="P209"/>
    </row>
    <row r="210" spans="1:16" s="1" customFormat="1" x14ac:dyDescent="0.25">
      <c r="A210" s="137">
        <v>209</v>
      </c>
      <c r="B210" s="138">
        <v>2403</v>
      </c>
      <c r="C210" s="138">
        <v>24</v>
      </c>
      <c r="D210" s="138" t="s">
        <v>18</v>
      </c>
      <c r="E210" s="142">
        <v>621</v>
      </c>
      <c r="F210" s="139">
        <f t="shared" si="16"/>
        <v>683.1</v>
      </c>
      <c r="G210" s="141">
        <f>G209</f>
        <v>28200</v>
      </c>
      <c r="H210" s="128">
        <f t="shared" si="17"/>
        <v>17512200</v>
      </c>
      <c r="I210" s="128">
        <f t="shared" si="18"/>
        <v>18562932</v>
      </c>
      <c r="J210" s="140">
        <f t="shared" si="19"/>
        <v>38500</v>
      </c>
      <c r="K210" s="128">
        <f t="shared" si="20"/>
        <v>2049300</v>
      </c>
      <c r="L210" s="136"/>
      <c r="N210"/>
      <c r="O210"/>
      <c r="P210"/>
    </row>
    <row r="211" spans="1:16" s="1" customFormat="1" x14ac:dyDescent="0.25">
      <c r="A211" s="137">
        <v>210</v>
      </c>
      <c r="B211" s="138">
        <v>2404</v>
      </c>
      <c r="C211" s="138">
        <v>24</v>
      </c>
      <c r="D211" s="138" t="s">
        <v>18</v>
      </c>
      <c r="E211" s="142">
        <v>619</v>
      </c>
      <c r="F211" s="139">
        <f t="shared" si="16"/>
        <v>680.90000000000009</v>
      </c>
      <c r="G211" s="141">
        <f>G210</f>
        <v>28200</v>
      </c>
      <c r="H211" s="128">
        <f t="shared" si="17"/>
        <v>17455800</v>
      </c>
      <c r="I211" s="128">
        <f t="shared" si="18"/>
        <v>18503148</v>
      </c>
      <c r="J211" s="140">
        <f t="shared" si="19"/>
        <v>38500</v>
      </c>
      <c r="K211" s="128">
        <f t="shared" si="20"/>
        <v>2042700.0000000002</v>
      </c>
      <c r="L211" s="136"/>
      <c r="N211"/>
      <c r="O211"/>
      <c r="P211"/>
    </row>
    <row r="212" spans="1:16" s="1" customFormat="1" x14ac:dyDescent="0.25">
      <c r="A212" s="137">
        <v>211</v>
      </c>
      <c r="B212" s="138">
        <v>2405</v>
      </c>
      <c r="C212" s="138">
        <v>24</v>
      </c>
      <c r="D212" s="138" t="s">
        <v>14</v>
      </c>
      <c r="E212" s="142">
        <v>861</v>
      </c>
      <c r="F212" s="139">
        <f t="shared" si="16"/>
        <v>947.1</v>
      </c>
      <c r="G212" s="141">
        <f>G211</f>
        <v>28200</v>
      </c>
      <c r="H212" s="128">
        <f t="shared" si="17"/>
        <v>24280200</v>
      </c>
      <c r="I212" s="128">
        <f t="shared" si="18"/>
        <v>25737012</v>
      </c>
      <c r="J212" s="140">
        <f t="shared" si="19"/>
        <v>53500</v>
      </c>
      <c r="K212" s="128">
        <f t="shared" si="20"/>
        <v>2841300</v>
      </c>
      <c r="L212" s="136"/>
      <c r="N212"/>
      <c r="O212"/>
      <c r="P212"/>
    </row>
    <row r="213" spans="1:16" s="1" customFormat="1" x14ac:dyDescent="0.25">
      <c r="A213" s="137">
        <v>212</v>
      </c>
      <c r="B213" s="138">
        <v>2406</v>
      </c>
      <c r="C213" s="138">
        <v>24</v>
      </c>
      <c r="D213" s="138" t="s">
        <v>14</v>
      </c>
      <c r="E213" s="142">
        <v>857</v>
      </c>
      <c r="F213" s="139">
        <f t="shared" si="16"/>
        <v>942.7</v>
      </c>
      <c r="G213" s="141">
        <f>G212</f>
        <v>28200</v>
      </c>
      <c r="H213" s="128">
        <f t="shared" si="17"/>
        <v>24167400</v>
      </c>
      <c r="I213" s="128">
        <f t="shared" si="18"/>
        <v>25617444</v>
      </c>
      <c r="J213" s="140">
        <f t="shared" si="19"/>
        <v>53500</v>
      </c>
      <c r="K213" s="128">
        <f t="shared" si="20"/>
        <v>2828100</v>
      </c>
      <c r="L213" s="136"/>
      <c r="N213"/>
      <c r="O213"/>
      <c r="P213"/>
    </row>
    <row r="214" spans="1:16" s="1" customFormat="1" x14ac:dyDescent="0.25">
      <c r="A214" s="137">
        <v>213</v>
      </c>
      <c r="B214" s="138">
        <v>2407</v>
      </c>
      <c r="C214" s="138">
        <v>24</v>
      </c>
      <c r="D214" s="138" t="s">
        <v>18</v>
      </c>
      <c r="E214" s="142">
        <v>659</v>
      </c>
      <c r="F214" s="139">
        <f t="shared" si="16"/>
        <v>724.90000000000009</v>
      </c>
      <c r="G214" s="141">
        <f>G213</f>
        <v>28200</v>
      </c>
      <c r="H214" s="128">
        <f t="shared" si="17"/>
        <v>18583800</v>
      </c>
      <c r="I214" s="128">
        <f t="shared" si="18"/>
        <v>19698828</v>
      </c>
      <c r="J214" s="140">
        <f t="shared" si="19"/>
        <v>41000</v>
      </c>
      <c r="K214" s="128">
        <f t="shared" si="20"/>
        <v>2174700.0000000005</v>
      </c>
      <c r="L214" s="136"/>
      <c r="N214"/>
      <c r="O214"/>
      <c r="P214"/>
    </row>
    <row r="215" spans="1:16" s="1" customFormat="1" x14ac:dyDescent="0.25">
      <c r="A215" s="137">
        <v>214</v>
      </c>
      <c r="B215" s="138">
        <v>2408</v>
      </c>
      <c r="C215" s="138">
        <v>24</v>
      </c>
      <c r="D215" s="138" t="s">
        <v>18</v>
      </c>
      <c r="E215" s="142">
        <v>659</v>
      </c>
      <c r="F215" s="139">
        <f t="shared" si="16"/>
        <v>724.90000000000009</v>
      </c>
      <c r="G215" s="141">
        <f>G214</f>
        <v>28200</v>
      </c>
      <c r="H215" s="128">
        <f t="shared" si="17"/>
        <v>18583800</v>
      </c>
      <c r="I215" s="128">
        <f t="shared" si="18"/>
        <v>19698828</v>
      </c>
      <c r="J215" s="140">
        <f t="shared" si="19"/>
        <v>41000</v>
      </c>
      <c r="K215" s="128">
        <f t="shared" si="20"/>
        <v>2174700.0000000005</v>
      </c>
      <c r="L215" s="136"/>
      <c r="N215"/>
      <c r="O215"/>
      <c r="P215"/>
    </row>
    <row r="216" spans="1:16" s="1" customFormat="1" x14ac:dyDescent="0.25">
      <c r="A216" s="137">
        <v>215</v>
      </c>
      <c r="B216" s="138">
        <v>2409</v>
      </c>
      <c r="C216" s="138">
        <v>24</v>
      </c>
      <c r="D216" s="138" t="s">
        <v>18</v>
      </c>
      <c r="E216" s="142">
        <v>659</v>
      </c>
      <c r="F216" s="139">
        <f t="shared" si="16"/>
        <v>724.90000000000009</v>
      </c>
      <c r="G216" s="141">
        <f>G215</f>
        <v>28200</v>
      </c>
      <c r="H216" s="128">
        <f t="shared" si="17"/>
        <v>18583800</v>
      </c>
      <c r="I216" s="128">
        <f t="shared" si="18"/>
        <v>19698828</v>
      </c>
      <c r="J216" s="140">
        <f t="shared" si="19"/>
        <v>41000</v>
      </c>
      <c r="K216" s="128">
        <f t="shared" si="20"/>
        <v>2174700.0000000005</v>
      </c>
      <c r="L216" s="136"/>
      <c r="N216"/>
      <c r="O216"/>
      <c r="P216"/>
    </row>
    <row r="217" spans="1:16" s="1" customFormat="1" x14ac:dyDescent="0.25">
      <c r="A217" s="137">
        <v>216</v>
      </c>
      <c r="B217" s="138">
        <v>2410</v>
      </c>
      <c r="C217" s="138">
        <v>24</v>
      </c>
      <c r="D217" s="138" t="s">
        <v>18</v>
      </c>
      <c r="E217" s="142">
        <v>654</v>
      </c>
      <c r="F217" s="139">
        <f t="shared" si="16"/>
        <v>719.40000000000009</v>
      </c>
      <c r="G217" s="141">
        <f>G216</f>
        <v>28200</v>
      </c>
      <c r="H217" s="128">
        <f t="shared" si="17"/>
        <v>18442800</v>
      </c>
      <c r="I217" s="128">
        <f t="shared" si="18"/>
        <v>19549368</v>
      </c>
      <c r="J217" s="140">
        <f t="shared" si="19"/>
        <v>40500</v>
      </c>
      <c r="K217" s="128">
        <f t="shared" si="20"/>
        <v>2158200.0000000005</v>
      </c>
      <c r="L217" s="136"/>
      <c r="N217"/>
      <c r="O217"/>
      <c r="P217"/>
    </row>
    <row r="218" spans="1:16" s="1" customFormat="1" x14ac:dyDescent="0.25">
      <c r="A218" s="137">
        <v>217</v>
      </c>
      <c r="B218" s="138">
        <v>2501</v>
      </c>
      <c r="C218" s="138">
        <v>25</v>
      </c>
      <c r="D218" s="138" t="s">
        <v>18</v>
      </c>
      <c r="E218" s="142">
        <v>616</v>
      </c>
      <c r="F218" s="139">
        <f t="shared" si="16"/>
        <v>677.6</v>
      </c>
      <c r="G218" s="141">
        <f>G217</f>
        <v>28200</v>
      </c>
      <c r="H218" s="128">
        <f t="shared" si="17"/>
        <v>17371200</v>
      </c>
      <c r="I218" s="128">
        <f t="shared" si="18"/>
        <v>18413472</v>
      </c>
      <c r="J218" s="140">
        <f t="shared" si="19"/>
        <v>38500</v>
      </c>
      <c r="K218" s="128">
        <f t="shared" si="20"/>
        <v>2032800</v>
      </c>
      <c r="L218" s="136"/>
      <c r="N218"/>
      <c r="O218"/>
      <c r="P218"/>
    </row>
    <row r="219" spans="1:16" s="1" customFormat="1" x14ac:dyDescent="0.25">
      <c r="A219" s="137">
        <v>218</v>
      </c>
      <c r="B219" s="138">
        <v>2502</v>
      </c>
      <c r="C219" s="138">
        <v>25</v>
      </c>
      <c r="D219" s="138" t="s">
        <v>18</v>
      </c>
      <c r="E219" s="142">
        <v>617</v>
      </c>
      <c r="F219" s="139">
        <f t="shared" si="16"/>
        <v>678.7</v>
      </c>
      <c r="G219" s="141">
        <f>G218</f>
        <v>28200</v>
      </c>
      <c r="H219" s="128">
        <f t="shared" si="17"/>
        <v>17399400</v>
      </c>
      <c r="I219" s="128">
        <f t="shared" si="18"/>
        <v>18443364</v>
      </c>
      <c r="J219" s="140">
        <f t="shared" si="19"/>
        <v>38500</v>
      </c>
      <c r="K219" s="128">
        <f t="shared" si="20"/>
        <v>2036100.0000000002</v>
      </c>
      <c r="L219" s="136"/>
      <c r="N219"/>
      <c r="O219"/>
      <c r="P219"/>
    </row>
    <row r="220" spans="1:16" s="1" customFormat="1" x14ac:dyDescent="0.25">
      <c r="A220" s="137">
        <v>219</v>
      </c>
      <c r="B220" s="138">
        <v>2503</v>
      </c>
      <c r="C220" s="138">
        <v>25</v>
      </c>
      <c r="D220" s="138" t="s">
        <v>18</v>
      </c>
      <c r="E220" s="142">
        <v>621</v>
      </c>
      <c r="F220" s="139">
        <f t="shared" si="16"/>
        <v>683.1</v>
      </c>
      <c r="G220" s="141">
        <f>G219</f>
        <v>28200</v>
      </c>
      <c r="H220" s="128">
        <f t="shared" si="17"/>
        <v>17512200</v>
      </c>
      <c r="I220" s="128">
        <f t="shared" si="18"/>
        <v>18562932</v>
      </c>
      <c r="J220" s="140">
        <f t="shared" si="19"/>
        <v>38500</v>
      </c>
      <c r="K220" s="128">
        <f t="shared" si="20"/>
        <v>2049300</v>
      </c>
      <c r="L220" s="136"/>
      <c r="N220"/>
      <c r="O220"/>
      <c r="P220"/>
    </row>
    <row r="221" spans="1:16" s="1" customFormat="1" x14ac:dyDescent="0.25">
      <c r="A221" s="137">
        <v>220</v>
      </c>
      <c r="B221" s="138">
        <v>2504</v>
      </c>
      <c r="C221" s="138">
        <v>25</v>
      </c>
      <c r="D221" s="138" t="s">
        <v>18</v>
      </c>
      <c r="E221" s="142">
        <v>619</v>
      </c>
      <c r="F221" s="139">
        <f t="shared" si="16"/>
        <v>680.90000000000009</v>
      </c>
      <c r="G221" s="141">
        <f>G220</f>
        <v>28200</v>
      </c>
      <c r="H221" s="128">
        <f t="shared" si="17"/>
        <v>17455800</v>
      </c>
      <c r="I221" s="128">
        <f t="shared" si="18"/>
        <v>18503148</v>
      </c>
      <c r="J221" s="140">
        <f t="shared" si="19"/>
        <v>38500</v>
      </c>
      <c r="K221" s="128">
        <f t="shared" si="20"/>
        <v>2042700.0000000002</v>
      </c>
      <c r="L221" s="136"/>
      <c r="N221"/>
      <c r="O221"/>
      <c r="P221"/>
    </row>
    <row r="222" spans="1:16" s="1" customFormat="1" x14ac:dyDescent="0.25">
      <c r="A222" s="137">
        <v>221</v>
      </c>
      <c r="B222" s="138">
        <v>2505</v>
      </c>
      <c r="C222" s="138">
        <v>25</v>
      </c>
      <c r="D222" s="138" t="s">
        <v>14</v>
      </c>
      <c r="E222" s="142">
        <v>861</v>
      </c>
      <c r="F222" s="139">
        <f t="shared" si="16"/>
        <v>947.1</v>
      </c>
      <c r="G222" s="141">
        <f>G221</f>
        <v>28200</v>
      </c>
      <c r="H222" s="128">
        <f t="shared" si="17"/>
        <v>24280200</v>
      </c>
      <c r="I222" s="128">
        <f t="shared" si="18"/>
        <v>25737012</v>
      </c>
      <c r="J222" s="140">
        <f t="shared" si="19"/>
        <v>53500</v>
      </c>
      <c r="K222" s="128">
        <f t="shared" si="20"/>
        <v>2841300</v>
      </c>
      <c r="L222" s="136"/>
      <c r="N222"/>
      <c r="O222"/>
      <c r="P222"/>
    </row>
    <row r="223" spans="1:16" s="1" customFormat="1" x14ac:dyDescent="0.25">
      <c r="A223" s="137">
        <v>222</v>
      </c>
      <c r="B223" s="138">
        <v>2506</v>
      </c>
      <c r="C223" s="138">
        <v>25</v>
      </c>
      <c r="D223" s="138" t="s">
        <v>14</v>
      </c>
      <c r="E223" s="142">
        <v>857</v>
      </c>
      <c r="F223" s="139">
        <f t="shared" si="16"/>
        <v>942.7</v>
      </c>
      <c r="G223" s="141">
        <f>G222</f>
        <v>28200</v>
      </c>
      <c r="H223" s="128">
        <f t="shared" si="17"/>
        <v>24167400</v>
      </c>
      <c r="I223" s="128">
        <f t="shared" si="18"/>
        <v>25617444</v>
      </c>
      <c r="J223" s="140">
        <f t="shared" si="19"/>
        <v>53500</v>
      </c>
      <c r="K223" s="128">
        <f t="shared" si="20"/>
        <v>2828100</v>
      </c>
      <c r="L223" s="136"/>
      <c r="N223"/>
      <c r="O223"/>
      <c r="P223"/>
    </row>
    <row r="224" spans="1:16" s="1" customFormat="1" x14ac:dyDescent="0.25">
      <c r="A224" s="137">
        <v>223</v>
      </c>
      <c r="B224" s="138">
        <v>2507</v>
      </c>
      <c r="C224" s="138">
        <v>25</v>
      </c>
      <c r="D224" s="138" t="s">
        <v>18</v>
      </c>
      <c r="E224" s="142">
        <v>659</v>
      </c>
      <c r="F224" s="139">
        <f t="shared" si="16"/>
        <v>724.90000000000009</v>
      </c>
      <c r="G224" s="141">
        <f>G223</f>
        <v>28200</v>
      </c>
      <c r="H224" s="128">
        <f t="shared" si="17"/>
        <v>18583800</v>
      </c>
      <c r="I224" s="128">
        <f t="shared" si="18"/>
        <v>19698828</v>
      </c>
      <c r="J224" s="140">
        <f t="shared" si="19"/>
        <v>41000</v>
      </c>
      <c r="K224" s="128">
        <f t="shared" si="20"/>
        <v>2174700.0000000005</v>
      </c>
      <c r="L224" s="136"/>
      <c r="N224"/>
      <c r="O224"/>
      <c r="P224"/>
    </row>
    <row r="225" spans="1:16" s="1" customFormat="1" x14ac:dyDescent="0.25">
      <c r="A225" s="137">
        <v>224</v>
      </c>
      <c r="B225" s="138">
        <v>2508</v>
      </c>
      <c r="C225" s="138">
        <v>25</v>
      </c>
      <c r="D225" s="138" t="s">
        <v>18</v>
      </c>
      <c r="E225" s="142">
        <v>659</v>
      </c>
      <c r="F225" s="139">
        <f t="shared" si="16"/>
        <v>724.90000000000009</v>
      </c>
      <c r="G225" s="141">
        <f>G224</f>
        <v>28200</v>
      </c>
      <c r="H225" s="128">
        <f t="shared" si="17"/>
        <v>18583800</v>
      </c>
      <c r="I225" s="128">
        <f t="shared" si="18"/>
        <v>19698828</v>
      </c>
      <c r="J225" s="140">
        <f t="shared" si="19"/>
        <v>41000</v>
      </c>
      <c r="K225" s="128">
        <f t="shared" si="20"/>
        <v>2174700.0000000005</v>
      </c>
      <c r="L225" s="136"/>
      <c r="N225"/>
      <c r="O225"/>
      <c r="P225"/>
    </row>
    <row r="226" spans="1:16" s="1" customFormat="1" x14ac:dyDescent="0.25">
      <c r="A226" s="137">
        <v>225</v>
      </c>
      <c r="B226" s="138">
        <v>2509</v>
      </c>
      <c r="C226" s="138">
        <v>25</v>
      </c>
      <c r="D226" s="138" t="s">
        <v>18</v>
      </c>
      <c r="E226" s="142">
        <v>659</v>
      </c>
      <c r="F226" s="139">
        <f t="shared" si="16"/>
        <v>724.90000000000009</v>
      </c>
      <c r="G226" s="141">
        <f>G225</f>
        <v>28200</v>
      </c>
      <c r="H226" s="128">
        <f t="shared" si="17"/>
        <v>18583800</v>
      </c>
      <c r="I226" s="128">
        <f t="shared" si="18"/>
        <v>19698828</v>
      </c>
      <c r="J226" s="140">
        <f t="shared" si="19"/>
        <v>41000</v>
      </c>
      <c r="K226" s="128">
        <f t="shared" si="20"/>
        <v>2174700.0000000005</v>
      </c>
      <c r="L226" s="136"/>
      <c r="N226"/>
      <c r="O226"/>
      <c r="P226"/>
    </row>
    <row r="227" spans="1:16" s="1" customFormat="1" x14ac:dyDescent="0.25">
      <c r="A227" s="137">
        <v>226</v>
      </c>
      <c r="B227" s="138">
        <v>2510</v>
      </c>
      <c r="C227" s="138">
        <v>25</v>
      </c>
      <c r="D227" s="138" t="s">
        <v>18</v>
      </c>
      <c r="E227" s="142">
        <v>654</v>
      </c>
      <c r="F227" s="139">
        <f t="shared" si="16"/>
        <v>719.40000000000009</v>
      </c>
      <c r="G227" s="141">
        <f>G226</f>
        <v>28200</v>
      </c>
      <c r="H227" s="128">
        <f t="shared" si="17"/>
        <v>18442800</v>
      </c>
      <c r="I227" s="128">
        <f t="shared" si="18"/>
        <v>19549368</v>
      </c>
      <c r="J227" s="140">
        <f t="shared" si="19"/>
        <v>40500</v>
      </c>
      <c r="K227" s="128">
        <f t="shared" si="20"/>
        <v>2158200.0000000005</v>
      </c>
      <c r="L227" s="136"/>
      <c r="N227"/>
      <c r="O227"/>
      <c r="P227"/>
    </row>
    <row r="228" spans="1:16" s="1" customFormat="1" x14ac:dyDescent="0.25">
      <c r="A228" s="137">
        <v>227</v>
      </c>
      <c r="B228" s="138">
        <v>2601</v>
      </c>
      <c r="C228" s="138">
        <v>26</v>
      </c>
      <c r="D228" s="138" t="s">
        <v>18</v>
      </c>
      <c r="E228" s="142">
        <v>616</v>
      </c>
      <c r="F228" s="139">
        <f t="shared" si="16"/>
        <v>677.6</v>
      </c>
      <c r="G228" s="141">
        <f>G227+300</f>
        <v>28500</v>
      </c>
      <c r="H228" s="128">
        <f t="shared" si="17"/>
        <v>17556000</v>
      </c>
      <c r="I228" s="128">
        <f t="shared" si="18"/>
        <v>18609360</v>
      </c>
      <c r="J228" s="140">
        <f t="shared" si="19"/>
        <v>39000</v>
      </c>
      <c r="K228" s="128">
        <f t="shared" si="20"/>
        <v>2032800</v>
      </c>
      <c r="L228" s="136"/>
      <c r="N228"/>
      <c r="O228"/>
      <c r="P228"/>
    </row>
    <row r="229" spans="1:16" s="1" customFormat="1" x14ac:dyDescent="0.25">
      <c r="A229" s="137">
        <v>228</v>
      </c>
      <c r="B229" s="138">
        <v>2602</v>
      </c>
      <c r="C229" s="138">
        <v>26</v>
      </c>
      <c r="D229" s="138" t="s">
        <v>18</v>
      </c>
      <c r="E229" s="142">
        <v>617</v>
      </c>
      <c r="F229" s="139">
        <f t="shared" si="16"/>
        <v>678.7</v>
      </c>
      <c r="G229" s="141">
        <f>G228</f>
        <v>28500</v>
      </c>
      <c r="H229" s="128">
        <f t="shared" si="17"/>
        <v>17584500</v>
      </c>
      <c r="I229" s="128">
        <f t="shared" si="18"/>
        <v>18639570</v>
      </c>
      <c r="J229" s="140">
        <f t="shared" si="19"/>
        <v>39000</v>
      </c>
      <c r="K229" s="128">
        <f t="shared" si="20"/>
        <v>2036100.0000000002</v>
      </c>
      <c r="L229" s="136"/>
      <c r="N229"/>
      <c r="O229"/>
      <c r="P229"/>
    </row>
    <row r="230" spans="1:16" s="1" customFormat="1" x14ac:dyDescent="0.25">
      <c r="A230" s="137">
        <v>229</v>
      </c>
      <c r="B230" s="138">
        <v>2603</v>
      </c>
      <c r="C230" s="138">
        <v>26</v>
      </c>
      <c r="D230" s="138" t="s">
        <v>18</v>
      </c>
      <c r="E230" s="142">
        <v>621</v>
      </c>
      <c r="F230" s="139">
        <f t="shared" si="16"/>
        <v>683.1</v>
      </c>
      <c r="G230" s="141">
        <f>G229</f>
        <v>28500</v>
      </c>
      <c r="H230" s="128">
        <f t="shared" si="17"/>
        <v>17698500</v>
      </c>
      <c r="I230" s="128">
        <f t="shared" si="18"/>
        <v>18760410</v>
      </c>
      <c r="J230" s="140">
        <f t="shared" si="19"/>
        <v>39000</v>
      </c>
      <c r="K230" s="128">
        <f t="shared" si="20"/>
        <v>2049300</v>
      </c>
      <c r="L230" s="136"/>
      <c r="N230"/>
      <c r="O230"/>
      <c r="P230"/>
    </row>
    <row r="231" spans="1:16" s="1" customFormat="1" x14ac:dyDescent="0.25">
      <c r="A231" s="137">
        <v>230</v>
      </c>
      <c r="B231" s="138">
        <v>2604</v>
      </c>
      <c r="C231" s="138">
        <v>26</v>
      </c>
      <c r="D231" s="138" t="s">
        <v>18</v>
      </c>
      <c r="E231" s="142">
        <v>619</v>
      </c>
      <c r="F231" s="139">
        <f t="shared" si="16"/>
        <v>680.90000000000009</v>
      </c>
      <c r="G231" s="141">
        <f>G230</f>
        <v>28500</v>
      </c>
      <c r="H231" s="128">
        <f t="shared" si="17"/>
        <v>17641500</v>
      </c>
      <c r="I231" s="128">
        <f t="shared" si="18"/>
        <v>18699990</v>
      </c>
      <c r="J231" s="140">
        <f t="shared" si="19"/>
        <v>39000</v>
      </c>
      <c r="K231" s="128">
        <f t="shared" si="20"/>
        <v>2042700.0000000002</v>
      </c>
      <c r="L231" s="136"/>
      <c r="N231"/>
      <c r="O231"/>
      <c r="P231"/>
    </row>
    <row r="232" spans="1:16" s="1" customFormat="1" x14ac:dyDescent="0.25">
      <c r="A232" s="137">
        <v>231</v>
      </c>
      <c r="B232" s="138">
        <v>2605</v>
      </c>
      <c r="C232" s="138">
        <v>26</v>
      </c>
      <c r="D232" s="138" t="s">
        <v>14</v>
      </c>
      <c r="E232" s="142">
        <v>861</v>
      </c>
      <c r="F232" s="139">
        <f t="shared" si="16"/>
        <v>947.1</v>
      </c>
      <c r="G232" s="141">
        <f>G231</f>
        <v>28500</v>
      </c>
      <c r="H232" s="128">
        <f t="shared" si="17"/>
        <v>24538500</v>
      </c>
      <c r="I232" s="128">
        <f t="shared" si="18"/>
        <v>26010810</v>
      </c>
      <c r="J232" s="140">
        <f t="shared" si="19"/>
        <v>54000</v>
      </c>
      <c r="K232" s="128">
        <f t="shared" si="20"/>
        <v>2841300</v>
      </c>
      <c r="L232" s="136"/>
      <c r="N232"/>
      <c r="O232"/>
      <c r="P232"/>
    </row>
    <row r="233" spans="1:16" s="1" customFormat="1" x14ac:dyDescent="0.25">
      <c r="A233" s="137">
        <v>232</v>
      </c>
      <c r="B233" s="138">
        <v>2606</v>
      </c>
      <c r="C233" s="138">
        <v>26</v>
      </c>
      <c r="D233" s="138" t="s">
        <v>14</v>
      </c>
      <c r="E233" s="142">
        <v>857</v>
      </c>
      <c r="F233" s="139">
        <f t="shared" si="16"/>
        <v>942.7</v>
      </c>
      <c r="G233" s="141">
        <f>G232</f>
        <v>28500</v>
      </c>
      <c r="H233" s="128">
        <f t="shared" si="17"/>
        <v>24424500</v>
      </c>
      <c r="I233" s="128">
        <f t="shared" si="18"/>
        <v>25889970</v>
      </c>
      <c r="J233" s="140">
        <f t="shared" si="19"/>
        <v>54000</v>
      </c>
      <c r="K233" s="128">
        <f t="shared" si="20"/>
        <v>2828100</v>
      </c>
      <c r="L233" s="136"/>
      <c r="N233"/>
      <c r="O233"/>
      <c r="P233"/>
    </row>
    <row r="234" spans="1:16" s="1" customFormat="1" x14ac:dyDescent="0.25">
      <c r="A234" s="137">
        <v>233</v>
      </c>
      <c r="B234" s="138">
        <v>2607</v>
      </c>
      <c r="C234" s="138">
        <v>26</v>
      </c>
      <c r="D234" s="138" t="s">
        <v>18</v>
      </c>
      <c r="E234" s="142">
        <v>659</v>
      </c>
      <c r="F234" s="139">
        <f t="shared" si="16"/>
        <v>724.90000000000009</v>
      </c>
      <c r="G234" s="141">
        <f>G233</f>
        <v>28500</v>
      </c>
      <c r="H234" s="128">
        <f t="shared" si="17"/>
        <v>18781500</v>
      </c>
      <c r="I234" s="128">
        <f t="shared" si="18"/>
        <v>19908390</v>
      </c>
      <c r="J234" s="140">
        <f t="shared" si="19"/>
        <v>41500</v>
      </c>
      <c r="K234" s="128">
        <f t="shared" si="20"/>
        <v>2174700.0000000005</v>
      </c>
      <c r="L234" s="136"/>
      <c r="N234"/>
      <c r="O234"/>
      <c r="P234"/>
    </row>
    <row r="235" spans="1:16" s="1" customFormat="1" x14ac:dyDescent="0.25">
      <c r="A235" s="137">
        <v>234</v>
      </c>
      <c r="B235" s="138">
        <v>2608</v>
      </c>
      <c r="C235" s="138">
        <v>26</v>
      </c>
      <c r="D235" s="138" t="s">
        <v>18</v>
      </c>
      <c r="E235" s="142">
        <v>659</v>
      </c>
      <c r="F235" s="139">
        <f t="shared" si="16"/>
        <v>724.90000000000009</v>
      </c>
      <c r="G235" s="141">
        <f>G234</f>
        <v>28500</v>
      </c>
      <c r="H235" s="128">
        <f t="shared" si="17"/>
        <v>18781500</v>
      </c>
      <c r="I235" s="128">
        <f t="shared" si="18"/>
        <v>19908390</v>
      </c>
      <c r="J235" s="140">
        <f t="shared" si="19"/>
        <v>41500</v>
      </c>
      <c r="K235" s="128">
        <f t="shared" si="20"/>
        <v>2174700.0000000005</v>
      </c>
      <c r="L235" s="136"/>
      <c r="N235"/>
      <c r="O235"/>
      <c r="P235"/>
    </row>
    <row r="236" spans="1:16" s="1" customFormat="1" x14ac:dyDescent="0.25">
      <c r="A236" s="137">
        <v>235</v>
      </c>
      <c r="B236" s="138">
        <v>2609</v>
      </c>
      <c r="C236" s="138">
        <v>26</v>
      </c>
      <c r="D236" s="138" t="s">
        <v>18</v>
      </c>
      <c r="E236" s="142">
        <v>659</v>
      </c>
      <c r="F236" s="139">
        <f t="shared" si="16"/>
        <v>724.90000000000009</v>
      </c>
      <c r="G236" s="141">
        <f>G235</f>
        <v>28500</v>
      </c>
      <c r="H236" s="128">
        <f t="shared" si="17"/>
        <v>18781500</v>
      </c>
      <c r="I236" s="128">
        <f t="shared" si="18"/>
        <v>19908390</v>
      </c>
      <c r="J236" s="140">
        <f t="shared" si="19"/>
        <v>41500</v>
      </c>
      <c r="K236" s="128">
        <f t="shared" si="20"/>
        <v>2174700.0000000005</v>
      </c>
      <c r="L236" s="136"/>
      <c r="N236"/>
      <c r="O236"/>
      <c r="P236"/>
    </row>
    <row r="237" spans="1:16" s="1" customFormat="1" x14ac:dyDescent="0.25">
      <c r="A237" s="137">
        <v>236</v>
      </c>
      <c r="B237" s="138">
        <v>2610</v>
      </c>
      <c r="C237" s="138">
        <v>26</v>
      </c>
      <c r="D237" s="138" t="s">
        <v>18</v>
      </c>
      <c r="E237" s="142">
        <v>654</v>
      </c>
      <c r="F237" s="139">
        <f t="shared" si="16"/>
        <v>719.40000000000009</v>
      </c>
      <c r="G237" s="141">
        <f>G236</f>
        <v>28500</v>
      </c>
      <c r="H237" s="128">
        <f t="shared" si="17"/>
        <v>18639000</v>
      </c>
      <c r="I237" s="128">
        <f t="shared" si="18"/>
        <v>19757340</v>
      </c>
      <c r="J237" s="140">
        <f t="shared" si="19"/>
        <v>41000</v>
      </c>
      <c r="K237" s="128">
        <f t="shared" si="20"/>
        <v>2158200.0000000005</v>
      </c>
      <c r="L237" s="136"/>
      <c r="N237"/>
      <c r="O237"/>
      <c r="P237"/>
    </row>
    <row r="238" spans="1:16" s="1" customFormat="1" x14ac:dyDescent="0.25">
      <c r="A238" s="137">
        <v>237</v>
      </c>
      <c r="B238" s="138">
        <v>2701</v>
      </c>
      <c r="C238" s="138">
        <v>27</v>
      </c>
      <c r="D238" s="138" t="s">
        <v>18</v>
      </c>
      <c r="E238" s="142">
        <v>616</v>
      </c>
      <c r="F238" s="139">
        <f t="shared" si="16"/>
        <v>677.6</v>
      </c>
      <c r="G238" s="141">
        <f>G237</f>
        <v>28500</v>
      </c>
      <c r="H238" s="128">
        <f t="shared" si="17"/>
        <v>17556000</v>
      </c>
      <c r="I238" s="128">
        <f t="shared" si="18"/>
        <v>18609360</v>
      </c>
      <c r="J238" s="140">
        <f t="shared" si="19"/>
        <v>39000</v>
      </c>
      <c r="K238" s="128">
        <f t="shared" si="20"/>
        <v>2032800</v>
      </c>
      <c r="L238" s="136"/>
      <c r="N238"/>
      <c r="O238"/>
      <c r="P238"/>
    </row>
    <row r="239" spans="1:16" s="1" customFormat="1" x14ac:dyDescent="0.25">
      <c r="A239" s="137">
        <v>238</v>
      </c>
      <c r="B239" s="138">
        <v>2702</v>
      </c>
      <c r="C239" s="138">
        <v>27</v>
      </c>
      <c r="D239" s="138" t="s">
        <v>18</v>
      </c>
      <c r="E239" s="142">
        <v>617</v>
      </c>
      <c r="F239" s="139">
        <f t="shared" si="16"/>
        <v>678.7</v>
      </c>
      <c r="G239" s="141">
        <f>G238</f>
        <v>28500</v>
      </c>
      <c r="H239" s="128">
        <f t="shared" si="17"/>
        <v>17584500</v>
      </c>
      <c r="I239" s="128">
        <f t="shared" si="18"/>
        <v>18639570</v>
      </c>
      <c r="J239" s="140">
        <f t="shared" si="19"/>
        <v>39000</v>
      </c>
      <c r="K239" s="128">
        <f t="shared" si="20"/>
        <v>2036100.0000000002</v>
      </c>
      <c r="L239" s="136"/>
      <c r="N239"/>
      <c r="O239"/>
      <c r="P239"/>
    </row>
    <row r="240" spans="1:16" s="1" customFormat="1" x14ac:dyDescent="0.25">
      <c r="A240" s="137">
        <v>239</v>
      </c>
      <c r="B240" s="138">
        <v>2703</v>
      </c>
      <c r="C240" s="138">
        <v>27</v>
      </c>
      <c r="D240" s="138" t="s">
        <v>18</v>
      </c>
      <c r="E240" s="142">
        <v>621</v>
      </c>
      <c r="F240" s="139">
        <f t="shared" si="16"/>
        <v>683.1</v>
      </c>
      <c r="G240" s="141">
        <f>G239</f>
        <v>28500</v>
      </c>
      <c r="H240" s="128">
        <f t="shared" si="17"/>
        <v>17698500</v>
      </c>
      <c r="I240" s="128">
        <f t="shared" si="18"/>
        <v>18760410</v>
      </c>
      <c r="J240" s="140">
        <f t="shared" si="19"/>
        <v>39000</v>
      </c>
      <c r="K240" s="128">
        <f t="shared" si="20"/>
        <v>2049300</v>
      </c>
      <c r="L240" s="136"/>
      <c r="N240"/>
      <c r="O240"/>
      <c r="P240"/>
    </row>
    <row r="241" spans="1:16" s="1" customFormat="1" x14ac:dyDescent="0.25">
      <c r="A241" s="137">
        <v>240</v>
      </c>
      <c r="B241" s="138">
        <v>2704</v>
      </c>
      <c r="C241" s="138">
        <v>27</v>
      </c>
      <c r="D241" s="138" t="s">
        <v>18</v>
      </c>
      <c r="E241" s="142">
        <v>619</v>
      </c>
      <c r="F241" s="139">
        <f t="shared" si="16"/>
        <v>680.90000000000009</v>
      </c>
      <c r="G241" s="141">
        <f>G240</f>
        <v>28500</v>
      </c>
      <c r="H241" s="128">
        <f t="shared" si="17"/>
        <v>17641500</v>
      </c>
      <c r="I241" s="128">
        <f t="shared" si="18"/>
        <v>18699990</v>
      </c>
      <c r="J241" s="140">
        <f t="shared" si="19"/>
        <v>39000</v>
      </c>
      <c r="K241" s="128">
        <f t="shared" si="20"/>
        <v>2042700.0000000002</v>
      </c>
      <c r="L241" s="136"/>
      <c r="N241"/>
      <c r="O241"/>
      <c r="P241"/>
    </row>
    <row r="242" spans="1:16" s="1" customFormat="1" x14ac:dyDescent="0.25">
      <c r="A242" s="137">
        <v>241</v>
      </c>
      <c r="B242" s="138">
        <v>2705</v>
      </c>
      <c r="C242" s="138">
        <v>27</v>
      </c>
      <c r="D242" s="138" t="s">
        <v>14</v>
      </c>
      <c r="E242" s="142">
        <v>861</v>
      </c>
      <c r="F242" s="139">
        <f t="shared" si="16"/>
        <v>947.1</v>
      </c>
      <c r="G242" s="141">
        <f>G241</f>
        <v>28500</v>
      </c>
      <c r="H242" s="128">
        <f t="shared" si="17"/>
        <v>24538500</v>
      </c>
      <c r="I242" s="128">
        <f t="shared" si="18"/>
        <v>26010810</v>
      </c>
      <c r="J242" s="140">
        <f t="shared" si="19"/>
        <v>54000</v>
      </c>
      <c r="K242" s="128">
        <f t="shared" si="20"/>
        <v>2841300</v>
      </c>
      <c r="L242" s="136"/>
      <c r="N242"/>
      <c r="O242"/>
      <c r="P242"/>
    </row>
    <row r="243" spans="1:16" s="1" customFormat="1" x14ac:dyDescent="0.25">
      <c r="A243" s="137">
        <v>242</v>
      </c>
      <c r="B243" s="138">
        <v>2706</v>
      </c>
      <c r="C243" s="138">
        <v>27</v>
      </c>
      <c r="D243" s="138" t="s">
        <v>14</v>
      </c>
      <c r="E243" s="142">
        <v>857</v>
      </c>
      <c r="F243" s="139">
        <f t="shared" si="16"/>
        <v>942.7</v>
      </c>
      <c r="G243" s="141">
        <f>G242</f>
        <v>28500</v>
      </c>
      <c r="H243" s="128">
        <f t="shared" si="17"/>
        <v>24424500</v>
      </c>
      <c r="I243" s="128">
        <f t="shared" si="18"/>
        <v>25889970</v>
      </c>
      <c r="J243" s="140">
        <f t="shared" si="19"/>
        <v>54000</v>
      </c>
      <c r="K243" s="128">
        <f t="shared" si="20"/>
        <v>2828100</v>
      </c>
      <c r="L243" s="136"/>
      <c r="N243"/>
      <c r="O243"/>
      <c r="P243"/>
    </row>
    <row r="244" spans="1:16" s="1" customFormat="1" x14ac:dyDescent="0.25">
      <c r="A244" s="137">
        <v>243</v>
      </c>
      <c r="B244" s="138">
        <v>2707</v>
      </c>
      <c r="C244" s="138">
        <v>27</v>
      </c>
      <c r="D244" s="138" t="s">
        <v>18</v>
      </c>
      <c r="E244" s="142">
        <v>659</v>
      </c>
      <c r="F244" s="139">
        <f t="shared" si="16"/>
        <v>724.90000000000009</v>
      </c>
      <c r="G244" s="141">
        <f>G243</f>
        <v>28500</v>
      </c>
      <c r="H244" s="128">
        <f t="shared" si="17"/>
        <v>18781500</v>
      </c>
      <c r="I244" s="128">
        <f t="shared" si="18"/>
        <v>19908390</v>
      </c>
      <c r="J244" s="140">
        <f t="shared" si="19"/>
        <v>41500</v>
      </c>
      <c r="K244" s="128">
        <f t="shared" si="20"/>
        <v>2174700.0000000005</v>
      </c>
      <c r="L244" s="136"/>
      <c r="N244"/>
      <c r="O244"/>
      <c r="P244"/>
    </row>
    <row r="245" spans="1:16" s="1" customFormat="1" x14ac:dyDescent="0.25">
      <c r="A245" s="137">
        <v>244</v>
      </c>
      <c r="B245" s="138">
        <v>2708</v>
      </c>
      <c r="C245" s="138">
        <v>27</v>
      </c>
      <c r="D245" s="138" t="s">
        <v>18</v>
      </c>
      <c r="E245" s="142">
        <v>659</v>
      </c>
      <c r="F245" s="139">
        <f t="shared" si="16"/>
        <v>724.90000000000009</v>
      </c>
      <c r="G245" s="141">
        <f>G244</f>
        <v>28500</v>
      </c>
      <c r="H245" s="128">
        <f t="shared" si="17"/>
        <v>18781500</v>
      </c>
      <c r="I245" s="128">
        <f t="shared" si="18"/>
        <v>19908390</v>
      </c>
      <c r="J245" s="140">
        <f t="shared" si="19"/>
        <v>41500</v>
      </c>
      <c r="K245" s="128">
        <f t="shared" si="20"/>
        <v>2174700.0000000005</v>
      </c>
      <c r="L245" s="136"/>
      <c r="N245"/>
      <c r="O245"/>
      <c r="P245"/>
    </row>
    <row r="246" spans="1:16" s="1" customFormat="1" x14ac:dyDescent="0.25">
      <c r="A246" s="137">
        <v>245</v>
      </c>
      <c r="B246" s="138">
        <v>2709</v>
      </c>
      <c r="C246" s="138">
        <v>27</v>
      </c>
      <c r="D246" s="138" t="s">
        <v>18</v>
      </c>
      <c r="E246" s="142">
        <v>659</v>
      </c>
      <c r="F246" s="139">
        <f t="shared" si="16"/>
        <v>724.90000000000009</v>
      </c>
      <c r="G246" s="141">
        <f>G245</f>
        <v>28500</v>
      </c>
      <c r="H246" s="128">
        <f t="shared" si="17"/>
        <v>18781500</v>
      </c>
      <c r="I246" s="128">
        <f t="shared" si="18"/>
        <v>19908390</v>
      </c>
      <c r="J246" s="140">
        <f t="shared" si="19"/>
        <v>41500</v>
      </c>
      <c r="K246" s="128">
        <f t="shared" si="20"/>
        <v>2174700.0000000005</v>
      </c>
      <c r="L246" s="136"/>
      <c r="N246"/>
      <c r="O246"/>
      <c r="P246"/>
    </row>
    <row r="247" spans="1:16" s="1" customFormat="1" x14ac:dyDescent="0.25">
      <c r="A247" s="137">
        <v>246</v>
      </c>
      <c r="B247" s="138">
        <v>2710</v>
      </c>
      <c r="C247" s="138">
        <v>27</v>
      </c>
      <c r="D247" s="138" t="s">
        <v>18</v>
      </c>
      <c r="E247" s="142">
        <v>654</v>
      </c>
      <c r="F247" s="139">
        <f t="shared" si="16"/>
        <v>719.40000000000009</v>
      </c>
      <c r="G247" s="141">
        <f>G246</f>
        <v>28500</v>
      </c>
      <c r="H247" s="128">
        <f t="shared" si="17"/>
        <v>18639000</v>
      </c>
      <c r="I247" s="128">
        <f t="shared" si="18"/>
        <v>19757340</v>
      </c>
      <c r="J247" s="140">
        <f t="shared" si="19"/>
        <v>41000</v>
      </c>
      <c r="K247" s="128">
        <f t="shared" si="20"/>
        <v>2158200.0000000005</v>
      </c>
      <c r="L247" s="136"/>
      <c r="N247"/>
      <c r="O247"/>
      <c r="P247"/>
    </row>
    <row r="248" spans="1:16" s="1" customFormat="1" x14ac:dyDescent="0.25">
      <c r="A248" s="137">
        <v>247</v>
      </c>
      <c r="B248" s="138">
        <v>2801</v>
      </c>
      <c r="C248" s="138">
        <v>28</v>
      </c>
      <c r="D248" s="138" t="s">
        <v>18</v>
      </c>
      <c r="E248" s="142">
        <v>616</v>
      </c>
      <c r="F248" s="139">
        <f t="shared" si="16"/>
        <v>677.6</v>
      </c>
      <c r="G248" s="141">
        <f>G247</f>
        <v>28500</v>
      </c>
      <c r="H248" s="128">
        <f t="shared" si="17"/>
        <v>17556000</v>
      </c>
      <c r="I248" s="128">
        <f t="shared" si="18"/>
        <v>18609360</v>
      </c>
      <c r="J248" s="140">
        <f t="shared" si="19"/>
        <v>39000</v>
      </c>
      <c r="K248" s="128">
        <f t="shared" si="20"/>
        <v>2032800</v>
      </c>
      <c r="L248" s="136"/>
      <c r="N248"/>
      <c r="O248"/>
      <c r="P248"/>
    </row>
    <row r="249" spans="1:16" s="1" customFormat="1" x14ac:dyDescent="0.25">
      <c r="A249" s="137">
        <v>248</v>
      </c>
      <c r="B249" s="138">
        <v>2802</v>
      </c>
      <c r="C249" s="138">
        <v>28</v>
      </c>
      <c r="D249" s="138" t="s">
        <v>18</v>
      </c>
      <c r="E249" s="142">
        <v>617</v>
      </c>
      <c r="F249" s="139">
        <f t="shared" si="16"/>
        <v>678.7</v>
      </c>
      <c r="G249" s="141">
        <f>G248</f>
        <v>28500</v>
      </c>
      <c r="H249" s="128">
        <f t="shared" si="17"/>
        <v>17584500</v>
      </c>
      <c r="I249" s="128">
        <f t="shared" si="18"/>
        <v>18639570</v>
      </c>
      <c r="J249" s="140">
        <f t="shared" si="19"/>
        <v>39000</v>
      </c>
      <c r="K249" s="128">
        <f t="shared" si="20"/>
        <v>2036100.0000000002</v>
      </c>
      <c r="L249" s="136"/>
      <c r="N249"/>
      <c r="O249"/>
      <c r="P249"/>
    </row>
    <row r="250" spans="1:16" s="1" customFormat="1" x14ac:dyDescent="0.25">
      <c r="A250" s="137">
        <v>249</v>
      </c>
      <c r="B250" s="138">
        <v>2803</v>
      </c>
      <c r="C250" s="138">
        <v>28</v>
      </c>
      <c r="D250" s="138" t="s">
        <v>18</v>
      </c>
      <c r="E250" s="142">
        <v>621</v>
      </c>
      <c r="F250" s="139">
        <f t="shared" si="16"/>
        <v>683.1</v>
      </c>
      <c r="G250" s="141">
        <f>G249</f>
        <v>28500</v>
      </c>
      <c r="H250" s="128">
        <f t="shared" si="17"/>
        <v>17698500</v>
      </c>
      <c r="I250" s="128">
        <f t="shared" si="18"/>
        <v>18760410</v>
      </c>
      <c r="J250" s="140">
        <f t="shared" si="19"/>
        <v>39000</v>
      </c>
      <c r="K250" s="128">
        <f t="shared" si="20"/>
        <v>2049300</v>
      </c>
      <c r="L250" s="136"/>
      <c r="N250"/>
      <c r="O250"/>
      <c r="P250"/>
    </row>
    <row r="251" spans="1:16" s="1" customFormat="1" x14ac:dyDescent="0.25">
      <c r="A251" s="137">
        <v>250</v>
      </c>
      <c r="B251" s="138">
        <v>2804</v>
      </c>
      <c r="C251" s="138">
        <v>28</v>
      </c>
      <c r="D251" s="138" t="s">
        <v>18</v>
      </c>
      <c r="E251" s="142">
        <v>619</v>
      </c>
      <c r="F251" s="139">
        <f t="shared" si="16"/>
        <v>680.90000000000009</v>
      </c>
      <c r="G251" s="141">
        <f>G250</f>
        <v>28500</v>
      </c>
      <c r="H251" s="128">
        <f t="shared" si="17"/>
        <v>17641500</v>
      </c>
      <c r="I251" s="128">
        <f t="shared" si="18"/>
        <v>18699990</v>
      </c>
      <c r="J251" s="140">
        <f t="shared" si="19"/>
        <v>39000</v>
      </c>
      <c r="K251" s="128">
        <f t="shared" si="20"/>
        <v>2042700.0000000002</v>
      </c>
      <c r="L251" s="136"/>
      <c r="N251"/>
      <c r="O251"/>
      <c r="P251"/>
    </row>
    <row r="252" spans="1:16" s="1" customFormat="1" x14ac:dyDescent="0.25">
      <c r="A252" s="137">
        <v>251</v>
      </c>
      <c r="B252" s="138">
        <v>2805</v>
      </c>
      <c r="C252" s="138">
        <v>28</v>
      </c>
      <c r="D252" s="138" t="s">
        <v>14</v>
      </c>
      <c r="E252" s="142">
        <v>861</v>
      </c>
      <c r="F252" s="139">
        <f t="shared" si="16"/>
        <v>947.1</v>
      </c>
      <c r="G252" s="141">
        <f>G251</f>
        <v>28500</v>
      </c>
      <c r="H252" s="128">
        <f t="shared" si="17"/>
        <v>24538500</v>
      </c>
      <c r="I252" s="128">
        <f t="shared" si="18"/>
        <v>26010810</v>
      </c>
      <c r="J252" s="140">
        <f t="shared" si="19"/>
        <v>54000</v>
      </c>
      <c r="K252" s="128">
        <f t="shared" si="20"/>
        <v>2841300</v>
      </c>
      <c r="L252" s="136"/>
      <c r="N252"/>
      <c r="O252"/>
      <c r="P252"/>
    </row>
    <row r="253" spans="1:16" s="1" customFormat="1" x14ac:dyDescent="0.25">
      <c r="A253" s="137">
        <v>252</v>
      </c>
      <c r="B253" s="138">
        <v>2806</v>
      </c>
      <c r="C253" s="138">
        <v>28</v>
      </c>
      <c r="D253" s="138" t="s">
        <v>14</v>
      </c>
      <c r="E253" s="142">
        <v>857</v>
      </c>
      <c r="F253" s="139">
        <f t="shared" si="16"/>
        <v>942.7</v>
      </c>
      <c r="G253" s="141">
        <f>G252</f>
        <v>28500</v>
      </c>
      <c r="H253" s="128">
        <f t="shared" si="17"/>
        <v>24424500</v>
      </c>
      <c r="I253" s="128">
        <f t="shared" si="18"/>
        <v>25889970</v>
      </c>
      <c r="J253" s="140">
        <f t="shared" si="19"/>
        <v>54000</v>
      </c>
      <c r="K253" s="128">
        <f t="shared" si="20"/>
        <v>2828100</v>
      </c>
      <c r="L253" s="136"/>
      <c r="N253"/>
      <c r="O253"/>
      <c r="P253"/>
    </row>
    <row r="254" spans="1:16" s="1" customFormat="1" x14ac:dyDescent="0.25">
      <c r="A254" s="137">
        <v>253</v>
      </c>
      <c r="B254" s="138">
        <v>2807</v>
      </c>
      <c r="C254" s="138">
        <v>28</v>
      </c>
      <c r="D254" s="138" t="s">
        <v>18</v>
      </c>
      <c r="E254" s="142">
        <v>659</v>
      </c>
      <c r="F254" s="139">
        <f t="shared" si="16"/>
        <v>724.90000000000009</v>
      </c>
      <c r="G254" s="141">
        <f>G253</f>
        <v>28500</v>
      </c>
      <c r="H254" s="128">
        <f t="shared" si="17"/>
        <v>18781500</v>
      </c>
      <c r="I254" s="128">
        <f t="shared" si="18"/>
        <v>19908390</v>
      </c>
      <c r="J254" s="140">
        <f t="shared" si="19"/>
        <v>41500</v>
      </c>
      <c r="K254" s="128">
        <f t="shared" si="20"/>
        <v>2174700.0000000005</v>
      </c>
      <c r="L254" s="136"/>
      <c r="N254"/>
      <c r="O254"/>
      <c r="P254"/>
    </row>
    <row r="255" spans="1:16" s="1" customFormat="1" x14ac:dyDescent="0.25">
      <c r="A255" s="137">
        <v>254</v>
      </c>
      <c r="B255" s="138">
        <v>2808</v>
      </c>
      <c r="C255" s="138">
        <v>28</v>
      </c>
      <c r="D255" s="138" t="s">
        <v>18</v>
      </c>
      <c r="E255" s="142">
        <v>659</v>
      </c>
      <c r="F255" s="139">
        <f t="shared" si="16"/>
        <v>724.90000000000009</v>
      </c>
      <c r="G255" s="141">
        <f>G254</f>
        <v>28500</v>
      </c>
      <c r="H255" s="128">
        <f t="shared" si="17"/>
        <v>18781500</v>
      </c>
      <c r="I255" s="128">
        <f t="shared" si="18"/>
        <v>19908390</v>
      </c>
      <c r="J255" s="140">
        <f t="shared" si="19"/>
        <v>41500</v>
      </c>
      <c r="K255" s="128">
        <f t="shared" si="20"/>
        <v>2174700.0000000005</v>
      </c>
      <c r="L255" s="136"/>
      <c r="N255"/>
      <c r="O255"/>
      <c r="P255"/>
    </row>
    <row r="256" spans="1:16" s="1" customFormat="1" x14ac:dyDescent="0.25">
      <c r="A256" s="137">
        <v>255</v>
      </c>
      <c r="B256" s="138">
        <v>2809</v>
      </c>
      <c r="C256" s="138">
        <v>28</v>
      </c>
      <c r="D256" s="138" t="s">
        <v>18</v>
      </c>
      <c r="E256" s="142">
        <v>659</v>
      </c>
      <c r="F256" s="139">
        <f t="shared" si="16"/>
        <v>724.90000000000009</v>
      </c>
      <c r="G256" s="141">
        <f>G255</f>
        <v>28500</v>
      </c>
      <c r="H256" s="128">
        <f t="shared" si="17"/>
        <v>18781500</v>
      </c>
      <c r="I256" s="128">
        <f t="shared" si="18"/>
        <v>19908390</v>
      </c>
      <c r="J256" s="140">
        <f t="shared" si="19"/>
        <v>41500</v>
      </c>
      <c r="K256" s="128">
        <f t="shared" si="20"/>
        <v>2174700.0000000005</v>
      </c>
      <c r="L256" s="136"/>
      <c r="N256"/>
      <c r="O256"/>
      <c r="P256"/>
    </row>
    <row r="257" spans="1:16" s="1" customFormat="1" x14ac:dyDescent="0.25">
      <c r="A257" s="137">
        <v>256</v>
      </c>
      <c r="B257" s="138">
        <v>2810</v>
      </c>
      <c r="C257" s="138">
        <v>28</v>
      </c>
      <c r="D257" s="138" t="s">
        <v>18</v>
      </c>
      <c r="E257" s="142">
        <v>654</v>
      </c>
      <c r="F257" s="139">
        <f t="shared" si="16"/>
        <v>719.40000000000009</v>
      </c>
      <c r="G257" s="141">
        <f>G256</f>
        <v>28500</v>
      </c>
      <c r="H257" s="128">
        <f t="shared" si="17"/>
        <v>18639000</v>
      </c>
      <c r="I257" s="128">
        <f t="shared" si="18"/>
        <v>19757340</v>
      </c>
      <c r="J257" s="140">
        <f t="shared" si="19"/>
        <v>41000</v>
      </c>
      <c r="K257" s="128">
        <f t="shared" si="20"/>
        <v>2158200.0000000005</v>
      </c>
      <c r="L257" s="136"/>
      <c r="N257"/>
      <c r="O257"/>
      <c r="P257"/>
    </row>
    <row r="258" spans="1:16" s="1" customFormat="1" x14ac:dyDescent="0.25">
      <c r="A258" s="137">
        <v>257</v>
      </c>
      <c r="B258" s="138">
        <v>2901</v>
      </c>
      <c r="C258" s="138">
        <v>29</v>
      </c>
      <c r="D258" s="138" t="s">
        <v>18</v>
      </c>
      <c r="E258" s="142">
        <v>616</v>
      </c>
      <c r="F258" s="139">
        <f t="shared" si="16"/>
        <v>677.6</v>
      </c>
      <c r="G258" s="141">
        <f>G257</f>
        <v>28500</v>
      </c>
      <c r="H258" s="128">
        <f t="shared" si="17"/>
        <v>17556000</v>
      </c>
      <c r="I258" s="128">
        <f t="shared" si="18"/>
        <v>18609360</v>
      </c>
      <c r="J258" s="140">
        <f t="shared" si="19"/>
        <v>39000</v>
      </c>
      <c r="K258" s="128">
        <f t="shared" si="20"/>
        <v>2032800</v>
      </c>
      <c r="L258" s="136"/>
      <c r="N258"/>
      <c r="O258"/>
      <c r="P258"/>
    </row>
    <row r="259" spans="1:16" s="1" customFormat="1" x14ac:dyDescent="0.25">
      <c r="A259" s="137">
        <v>258</v>
      </c>
      <c r="B259" s="138">
        <v>2902</v>
      </c>
      <c r="C259" s="138">
        <v>29</v>
      </c>
      <c r="D259" s="138" t="s">
        <v>18</v>
      </c>
      <c r="E259" s="142">
        <v>617</v>
      </c>
      <c r="F259" s="139">
        <f t="shared" ref="F259:F284" si="21">E259*1.1</f>
        <v>678.7</v>
      </c>
      <c r="G259" s="141">
        <f>G258</f>
        <v>28500</v>
      </c>
      <c r="H259" s="128">
        <f t="shared" ref="H259:H284" si="22">E259*G259</f>
        <v>17584500</v>
      </c>
      <c r="I259" s="128">
        <f t="shared" ref="I259:I284" si="23">ROUND(H259*1.06,0)</f>
        <v>18639570</v>
      </c>
      <c r="J259" s="140">
        <f t="shared" ref="J259:J284" si="24">MROUND((I259*0.025/12),500)</f>
        <v>39000</v>
      </c>
      <c r="K259" s="128">
        <f t="shared" ref="K259:K284" si="25">F259*3000</f>
        <v>2036100.0000000002</v>
      </c>
      <c r="L259" s="136"/>
      <c r="N259"/>
      <c r="O259"/>
      <c r="P259"/>
    </row>
    <row r="260" spans="1:16" s="1" customFormat="1" x14ac:dyDescent="0.25">
      <c r="A260" s="137">
        <v>259</v>
      </c>
      <c r="B260" s="138">
        <v>2903</v>
      </c>
      <c r="C260" s="138">
        <v>29</v>
      </c>
      <c r="D260" s="138" t="s">
        <v>18</v>
      </c>
      <c r="E260" s="142">
        <v>621</v>
      </c>
      <c r="F260" s="139">
        <f t="shared" si="21"/>
        <v>683.1</v>
      </c>
      <c r="G260" s="141">
        <f>G259</f>
        <v>28500</v>
      </c>
      <c r="H260" s="128">
        <f t="shared" si="22"/>
        <v>17698500</v>
      </c>
      <c r="I260" s="128">
        <f t="shared" si="23"/>
        <v>18760410</v>
      </c>
      <c r="J260" s="140">
        <f t="shared" si="24"/>
        <v>39000</v>
      </c>
      <c r="K260" s="128">
        <f t="shared" si="25"/>
        <v>2049300</v>
      </c>
      <c r="L260" s="136"/>
      <c r="N260"/>
      <c r="O260"/>
      <c r="P260"/>
    </row>
    <row r="261" spans="1:16" s="1" customFormat="1" x14ac:dyDescent="0.25">
      <c r="A261" s="137">
        <v>260</v>
      </c>
      <c r="B261" s="138">
        <v>2904</v>
      </c>
      <c r="C261" s="138">
        <v>29</v>
      </c>
      <c r="D261" s="138" t="s">
        <v>18</v>
      </c>
      <c r="E261" s="142">
        <v>619</v>
      </c>
      <c r="F261" s="139">
        <f t="shared" si="21"/>
        <v>680.90000000000009</v>
      </c>
      <c r="G261" s="141">
        <f>G260</f>
        <v>28500</v>
      </c>
      <c r="H261" s="128">
        <f t="shared" si="22"/>
        <v>17641500</v>
      </c>
      <c r="I261" s="128">
        <f t="shared" si="23"/>
        <v>18699990</v>
      </c>
      <c r="J261" s="140">
        <f t="shared" si="24"/>
        <v>39000</v>
      </c>
      <c r="K261" s="128">
        <f t="shared" si="25"/>
        <v>2042700.0000000002</v>
      </c>
      <c r="L261" s="136"/>
      <c r="N261"/>
      <c r="O261"/>
      <c r="P261"/>
    </row>
    <row r="262" spans="1:16" s="1" customFormat="1" x14ac:dyDescent="0.25">
      <c r="A262" s="137">
        <v>261</v>
      </c>
      <c r="B262" s="138">
        <v>2905</v>
      </c>
      <c r="C262" s="138">
        <v>29</v>
      </c>
      <c r="D262" s="138" t="s">
        <v>14</v>
      </c>
      <c r="E262" s="142">
        <v>861</v>
      </c>
      <c r="F262" s="139">
        <f t="shared" si="21"/>
        <v>947.1</v>
      </c>
      <c r="G262" s="141">
        <f>G261</f>
        <v>28500</v>
      </c>
      <c r="H262" s="128">
        <f t="shared" si="22"/>
        <v>24538500</v>
      </c>
      <c r="I262" s="128">
        <f t="shared" si="23"/>
        <v>26010810</v>
      </c>
      <c r="J262" s="140">
        <f t="shared" si="24"/>
        <v>54000</v>
      </c>
      <c r="K262" s="128">
        <f t="shared" si="25"/>
        <v>2841300</v>
      </c>
      <c r="L262" s="136"/>
      <c r="N262"/>
      <c r="O262"/>
      <c r="P262"/>
    </row>
    <row r="263" spans="1:16" s="1" customFormat="1" x14ac:dyDescent="0.25">
      <c r="A263" s="137">
        <v>262</v>
      </c>
      <c r="B263" s="138">
        <v>2906</v>
      </c>
      <c r="C263" s="138">
        <v>29</v>
      </c>
      <c r="D263" s="138" t="s">
        <v>14</v>
      </c>
      <c r="E263" s="142">
        <v>857</v>
      </c>
      <c r="F263" s="139">
        <f t="shared" si="21"/>
        <v>942.7</v>
      </c>
      <c r="G263" s="141">
        <f>G262</f>
        <v>28500</v>
      </c>
      <c r="H263" s="128">
        <f t="shared" si="22"/>
        <v>24424500</v>
      </c>
      <c r="I263" s="128">
        <f t="shared" si="23"/>
        <v>25889970</v>
      </c>
      <c r="J263" s="140">
        <f t="shared" si="24"/>
        <v>54000</v>
      </c>
      <c r="K263" s="128">
        <f t="shared" si="25"/>
        <v>2828100</v>
      </c>
      <c r="L263" s="136"/>
      <c r="N263"/>
      <c r="O263"/>
      <c r="P263"/>
    </row>
    <row r="264" spans="1:16" s="1" customFormat="1" x14ac:dyDescent="0.25">
      <c r="A264" s="137">
        <v>263</v>
      </c>
      <c r="B264" s="138">
        <v>2907</v>
      </c>
      <c r="C264" s="138">
        <v>29</v>
      </c>
      <c r="D264" s="138" t="s">
        <v>18</v>
      </c>
      <c r="E264" s="142">
        <v>659</v>
      </c>
      <c r="F264" s="139">
        <f t="shared" si="21"/>
        <v>724.90000000000009</v>
      </c>
      <c r="G264" s="141">
        <f>G263</f>
        <v>28500</v>
      </c>
      <c r="H264" s="128">
        <f t="shared" si="22"/>
        <v>18781500</v>
      </c>
      <c r="I264" s="128">
        <f t="shared" si="23"/>
        <v>19908390</v>
      </c>
      <c r="J264" s="140">
        <f t="shared" si="24"/>
        <v>41500</v>
      </c>
      <c r="K264" s="128">
        <f t="shared" si="25"/>
        <v>2174700.0000000005</v>
      </c>
      <c r="L264" s="136"/>
      <c r="N264"/>
      <c r="O264"/>
      <c r="P264"/>
    </row>
    <row r="265" spans="1:16" s="1" customFormat="1" x14ac:dyDescent="0.25">
      <c r="A265" s="137">
        <v>264</v>
      </c>
      <c r="B265" s="138">
        <v>3001</v>
      </c>
      <c r="C265" s="138">
        <v>30</v>
      </c>
      <c r="D265" s="138" t="s">
        <v>18</v>
      </c>
      <c r="E265" s="142">
        <v>616</v>
      </c>
      <c r="F265" s="139">
        <f t="shared" si="21"/>
        <v>677.6</v>
      </c>
      <c r="G265" s="141">
        <f>G264</f>
        <v>28500</v>
      </c>
      <c r="H265" s="128">
        <f t="shared" si="22"/>
        <v>17556000</v>
      </c>
      <c r="I265" s="128">
        <f t="shared" si="23"/>
        <v>18609360</v>
      </c>
      <c r="J265" s="140">
        <f t="shared" si="24"/>
        <v>39000</v>
      </c>
      <c r="K265" s="128">
        <f t="shared" si="25"/>
        <v>2032800</v>
      </c>
      <c r="L265" s="136"/>
      <c r="N265"/>
      <c r="O265"/>
      <c r="P265"/>
    </row>
    <row r="266" spans="1:16" s="1" customFormat="1" x14ac:dyDescent="0.25">
      <c r="A266" s="137">
        <v>265</v>
      </c>
      <c r="B266" s="138">
        <v>3002</v>
      </c>
      <c r="C266" s="138">
        <v>30</v>
      </c>
      <c r="D266" s="138" t="s">
        <v>18</v>
      </c>
      <c r="E266" s="142">
        <v>617</v>
      </c>
      <c r="F266" s="139">
        <f t="shared" si="21"/>
        <v>678.7</v>
      </c>
      <c r="G266" s="141">
        <f>G265</f>
        <v>28500</v>
      </c>
      <c r="H266" s="128">
        <f t="shared" si="22"/>
        <v>17584500</v>
      </c>
      <c r="I266" s="128">
        <f t="shared" si="23"/>
        <v>18639570</v>
      </c>
      <c r="J266" s="140">
        <f t="shared" si="24"/>
        <v>39000</v>
      </c>
      <c r="K266" s="128">
        <f t="shared" si="25"/>
        <v>2036100.0000000002</v>
      </c>
      <c r="L266" s="136"/>
      <c r="N266"/>
      <c r="O266"/>
      <c r="P266"/>
    </row>
    <row r="267" spans="1:16" s="1" customFormat="1" x14ac:dyDescent="0.25">
      <c r="A267" s="137">
        <v>266</v>
      </c>
      <c r="B267" s="138">
        <v>3003</v>
      </c>
      <c r="C267" s="138">
        <v>30</v>
      </c>
      <c r="D267" s="138" t="s">
        <v>18</v>
      </c>
      <c r="E267" s="142">
        <v>621</v>
      </c>
      <c r="F267" s="139">
        <f t="shared" si="21"/>
        <v>683.1</v>
      </c>
      <c r="G267" s="141">
        <f>G266</f>
        <v>28500</v>
      </c>
      <c r="H267" s="128">
        <f t="shared" si="22"/>
        <v>17698500</v>
      </c>
      <c r="I267" s="128">
        <f t="shared" si="23"/>
        <v>18760410</v>
      </c>
      <c r="J267" s="140">
        <f t="shared" si="24"/>
        <v>39000</v>
      </c>
      <c r="K267" s="128">
        <f t="shared" si="25"/>
        <v>2049300</v>
      </c>
      <c r="L267" s="136"/>
      <c r="N267"/>
      <c r="O267"/>
      <c r="P267"/>
    </row>
    <row r="268" spans="1:16" s="1" customFormat="1" x14ac:dyDescent="0.25">
      <c r="A268" s="137">
        <v>267</v>
      </c>
      <c r="B268" s="138">
        <v>3004</v>
      </c>
      <c r="C268" s="138">
        <v>30</v>
      </c>
      <c r="D268" s="138" t="s">
        <v>18</v>
      </c>
      <c r="E268" s="142">
        <v>619</v>
      </c>
      <c r="F268" s="139">
        <f t="shared" si="21"/>
        <v>680.90000000000009</v>
      </c>
      <c r="G268" s="141">
        <f>G267</f>
        <v>28500</v>
      </c>
      <c r="H268" s="128">
        <f t="shared" si="22"/>
        <v>17641500</v>
      </c>
      <c r="I268" s="128">
        <f t="shared" si="23"/>
        <v>18699990</v>
      </c>
      <c r="J268" s="140">
        <f t="shared" si="24"/>
        <v>39000</v>
      </c>
      <c r="K268" s="128">
        <f t="shared" si="25"/>
        <v>2042700.0000000002</v>
      </c>
      <c r="L268" s="136"/>
      <c r="N268"/>
      <c r="O268"/>
      <c r="P268"/>
    </row>
    <row r="269" spans="1:16" s="1" customFormat="1" x14ac:dyDescent="0.25">
      <c r="A269" s="137">
        <v>268</v>
      </c>
      <c r="B269" s="138">
        <v>3005</v>
      </c>
      <c r="C269" s="138">
        <v>30</v>
      </c>
      <c r="D269" s="138" t="s">
        <v>14</v>
      </c>
      <c r="E269" s="142">
        <v>861</v>
      </c>
      <c r="F269" s="139">
        <f t="shared" si="21"/>
        <v>947.1</v>
      </c>
      <c r="G269" s="141">
        <f>G268</f>
        <v>28500</v>
      </c>
      <c r="H269" s="128">
        <f t="shared" si="22"/>
        <v>24538500</v>
      </c>
      <c r="I269" s="128">
        <f t="shared" si="23"/>
        <v>26010810</v>
      </c>
      <c r="J269" s="140">
        <f t="shared" si="24"/>
        <v>54000</v>
      </c>
      <c r="K269" s="128">
        <f t="shared" si="25"/>
        <v>2841300</v>
      </c>
      <c r="L269" s="136"/>
      <c r="N269"/>
      <c r="O269"/>
      <c r="P269"/>
    </row>
    <row r="270" spans="1:16" s="1" customFormat="1" x14ac:dyDescent="0.25">
      <c r="A270" s="137">
        <v>269</v>
      </c>
      <c r="B270" s="138">
        <v>3006</v>
      </c>
      <c r="C270" s="138">
        <v>30</v>
      </c>
      <c r="D270" s="138" t="s">
        <v>14</v>
      </c>
      <c r="E270" s="142">
        <v>857</v>
      </c>
      <c r="F270" s="139">
        <f t="shared" si="21"/>
        <v>942.7</v>
      </c>
      <c r="G270" s="141">
        <f>G269</f>
        <v>28500</v>
      </c>
      <c r="H270" s="128">
        <f t="shared" si="22"/>
        <v>24424500</v>
      </c>
      <c r="I270" s="128">
        <f t="shared" si="23"/>
        <v>25889970</v>
      </c>
      <c r="J270" s="140">
        <f t="shared" si="24"/>
        <v>54000</v>
      </c>
      <c r="K270" s="128">
        <f t="shared" si="25"/>
        <v>2828100</v>
      </c>
      <c r="L270" s="136"/>
      <c r="N270"/>
      <c r="O270"/>
      <c r="P270"/>
    </row>
    <row r="271" spans="1:16" s="1" customFormat="1" x14ac:dyDescent="0.25">
      <c r="A271" s="137">
        <v>270</v>
      </c>
      <c r="B271" s="138">
        <v>3007</v>
      </c>
      <c r="C271" s="138">
        <v>30</v>
      </c>
      <c r="D271" s="138" t="s">
        <v>18</v>
      </c>
      <c r="E271" s="142">
        <v>659</v>
      </c>
      <c r="F271" s="139">
        <f t="shared" si="21"/>
        <v>724.90000000000009</v>
      </c>
      <c r="G271" s="141">
        <f>G270</f>
        <v>28500</v>
      </c>
      <c r="H271" s="128">
        <f t="shared" si="22"/>
        <v>18781500</v>
      </c>
      <c r="I271" s="128">
        <f t="shared" si="23"/>
        <v>19908390</v>
      </c>
      <c r="J271" s="140">
        <f t="shared" si="24"/>
        <v>41500</v>
      </c>
      <c r="K271" s="128">
        <f t="shared" si="25"/>
        <v>2174700.0000000005</v>
      </c>
      <c r="L271" s="136"/>
      <c r="N271"/>
      <c r="O271"/>
      <c r="P271"/>
    </row>
    <row r="272" spans="1:16" s="1" customFormat="1" x14ac:dyDescent="0.25">
      <c r="A272" s="137">
        <v>271</v>
      </c>
      <c r="B272" s="138">
        <v>3008</v>
      </c>
      <c r="C272" s="138">
        <v>30</v>
      </c>
      <c r="D272" s="138" t="s">
        <v>18</v>
      </c>
      <c r="E272" s="142">
        <v>659</v>
      </c>
      <c r="F272" s="139">
        <f t="shared" si="21"/>
        <v>724.90000000000009</v>
      </c>
      <c r="G272" s="141">
        <f>G271</f>
        <v>28500</v>
      </c>
      <c r="H272" s="128">
        <f t="shared" si="22"/>
        <v>18781500</v>
      </c>
      <c r="I272" s="128">
        <f t="shared" si="23"/>
        <v>19908390</v>
      </c>
      <c r="J272" s="140">
        <f t="shared" si="24"/>
        <v>41500</v>
      </c>
      <c r="K272" s="128">
        <f t="shared" si="25"/>
        <v>2174700.0000000005</v>
      </c>
      <c r="L272" s="136"/>
      <c r="N272"/>
      <c r="O272"/>
      <c r="P272"/>
    </row>
    <row r="273" spans="1:16" s="1" customFormat="1" x14ac:dyDescent="0.25">
      <c r="A273" s="137">
        <v>272</v>
      </c>
      <c r="B273" s="138">
        <v>3009</v>
      </c>
      <c r="C273" s="138">
        <v>30</v>
      </c>
      <c r="D273" s="138" t="s">
        <v>18</v>
      </c>
      <c r="E273" s="142">
        <v>659</v>
      </c>
      <c r="F273" s="139">
        <f t="shared" si="21"/>
        <v>724.90000000000009</v>
      </c>
      <c r="G273" s="141">
        <f>G272</f>
        <v>28500</v>
      </c>
      <c r="H273" s="128">
        <f t="shared" si="22"/>
        <v>18781500</v>
      </c>
      <c r="I273" s="128">
        <f t="shared" si="23"/>
        <v>19908390</v>
      </c>
      <c r="J273" s="140">
        <f t="shared" si="24"/>
        <v>41500</v>
      </c>
      <c r="K273" s="128">
        <f t="shared" si="25"/>
        <v>2174700.0000000005</v>
      </c>
      <c r="L273" s="136"/>
      <c r="N273"/>
      <c r="O273"/>
      <c r="P273"/>
    </row>
    <row r="274" spans="1:16" s="1" customFormat="1" x14ac:dyDescent="0.25">
      <c r="A274" s="137">
        <v>273</v>
      </c>
      <c r="B274" s="138">
        <v>3010</v>
      </c>
      <c r="C274" s="138">
        <v>30</v>
      </c>
      <c r="D274" s="138" t="s">
        <v>18</v>
      </c>
      <c r="E274" s="142">
        <v>654</v>
      </c>
      <c r="F274" s="139">
        <f t="shared" si="21"/>
        <v>719.40000000000009</v>
      </c>
      <c r="G274" s="141">
        <f>G273</f>
        <v>28500</v>
      </c>
      <c r="H274" s="128">
        <f t="shared" si="22"/>
        <v>18639000</v>
      </c>
      <c r="I274" s="128">
        <f t="shared" si="23"/>
        <v>19757340</v>
      </c>
      <c r="J274" s="140">
        <f t="shared" si="24"/>
        <v>41000</v>
      </c>
      <c r="K274" s="128">
        <f t="shared" si="25"/>
        <v>2158200.0000000005</v>
      </c>
      <c r="L274" s="136"/>
      <c r="N274"/>
      <c r="O274"/>
      <c r="P274"/>
    </row>
    <row r="275" spans="1:16" s="1" customFormat="1" x14ac:dyDescent="0.25">
      <c r="A275" s="137">
        <v>274</v>
      </c>
      <c r="B275" s="138">
        <v>3101</v>
      </c>
      <c r="C275" s="138">
        <v>31</v>
      </c>
      <c r="D275" s="138" t="s">
        <v>18</v>
      </c>
      <c r="E275" s="142">
        <v>616</v>
      </c>
      <c r="F275" s="139">
        <f t="shared" si="21"/>
        <v>677.6</v>
      </c>
      <c r="G275" s="141">
        <f>G274+300</f>
        <v>28800</v>
      </c>
      <c r="H275" s="128">
        <f t="shared" si="22"/>
        <v>17740800</v>
      </c>
      <c r="I275" s="128">
        <f t="shared" si="23"/>
        <v>18805248</v>
      </c>
      <c r="J275" s="140">
        <f t="shared" si="24"/>
        <v>39000</v>
      </c>
      <c r="K275" s="128">
        <f t="shared" si="25"/>
        <v>2032800</v>
      </c>
      <c r="L275" s="136"/>
      <c r="N275"/>
      <c r="O275"/>
      <c r="P275"/>
    </row>
    <row r="276" spans="1:16" s="1" customFormat="1" x14ac:dyDescent="0.25">
      <c r="A276" s="137">
        <v>275</v>
      </c>
      <c r="B276" s="138">
        <v>3102</v>
      </c>
      <c r="C276" s="138">
        <v>31</v>
      </c>
      <c r="D276" s="138" t="s">
        <v>18</v>
      </c>
      <c r="E276" s="142">
        <v>617</v>
      </c>
      <c r="F276" s="139">
        <f t="shared" si="21"/>
        <v>678.7</v>
      </c>
      <c r="G276" s="141">
        <f>G275</f>
        <v>28800</v>
      </c>
      <c r="H276" s="128">
        <f t="shared" si="22"/>
        <v>17769600</v>
      </c>
      <c r="I276" s="128">
        <f t="shared" si="23"/>
        <v>18835776</v>
      </c>
      <c r="J276" s="140">
        <f t="shared" si="24"/>
        <v>39000</v>
      </c>
      <c r="K276" s="128">
        <f t="shared" si="25"/>
        <v>2036100.0000000002</v>
      </c>
      <c r="L276" s="136"/>
      <c r="N276"/>
      <c r="O276"/>
      <c r="P276"/>
    </row>
    <row r="277" spans="1:16" s="1" customFormat="1" x14ac:dyDescent="0.25">
      <c r="A277" s="137">
        <v>276</v>
      </c>
      <c r="B277" s="138">
        <v>3103</v>
      </c>
      <c r="C277" s="138">
        <v>31</v>
      </c>
      <c r="D277" s="138" t="s">
        <v>18</v>
      </c>
      <c r="E277" s="142">
        <v>621</v>
      </c>
      <c r="F277" s="139">
        <f t="shared" si="21"/>
        <v>683.1</v>
      </c>
      <c r="G277" s="141">
        <f>G276</f>
        <v>28800</v>
      </c>
      <c r="H277" s="128">
        <f t="shared" si="22"/>
        <v>17884800</v>
      </c>
      <c r="I277" s="128">
        <f t="shared" si="23"/>
        <v>18957888</v>
      </c>
      <c r="J277" s="140">
        <f t="shared" si="24"/>
        <v>39500</v>
      </c>
      <c r="K277" s="128">
        <f t="shared" si="25"/>
        <v>2049300</v>
      </c>
      <c r="L277" s="136"/>
      <c r="N277"/>
      <c r="O277"/>
      <c r="P277"/>
    </row>
    <row r="278" spans="1:16" s="1" customFormat="1" x14ac:dyDescent="0.25">
      <c r="A278" s="137">
        <v>277</v>
      </c>
      <c r="B278" s="138">
        <v>3104</v>
      </c>
      <c r="C278" s="138">
        <v>31</v>
      </c>
      <c r="D278" s="138" t="s">
        <v>18</v>
      </c>
      <c r="E278" s="142">
        <v>619</v>
      </c>
      <c r="F278" s="139">
        <f t="shared" si="21"/>
        <v>680.90000000000009</v>
      </c>
      <c r="G278" s="141">
        <f>G277</f>
        <v>28800</v>
      </c>
      <c r="H278" s="128">
        <f t="shared" si="22"/>
        <v>17827200</v>
      </c>
      <c r="I278" s="128">
        <f t="shared" si="23"/>
        <v>18896832</v>
      </c>
      <c r="J278" s="140">
        <f t="shared" si="24"/>
        <v>39500</v>
      </c>
      <c r="K278" s="128">
        <f t="shared" si="25"/>
        <v>2042700.0000000002</v>
      </c>
      <c r="L278" s="136"/>
      <c r="N278"/>
      <c r="O278"/>
      <c r="P278"/>
    </row>
    <row r="279" spans="1:16" s="1" customFormat="1" x14ac:dyDescent="0.25">
      <c r="A279" s="137">
        <v>278</v>
      </c>
      <c r="B279" s="138">
        <v>3105</v>
      </c>
      <c r="C279" s="138">
        <v>31</v>
      </c>
      <c r="D279" s="138" t="s">
        <v>14</v>
      </c>
      <c r="E279" s="142">
        <v>861</v>
      </c>
      <c r="F279" s="139">
        <f t="shared" si="21"/>
        <v>947.1</v>
      </c>
      <c r="G279" s="141">
        <f>G278</f>
        <v>28800</v>
      </c>
      <c r="H279" s="128">
        <f t="shared" si="22"/>
        <v>24796800</v>
      </c>
      <c r="I279" s="128">
        <f t="shared" si="23"/>
        <v>26284608</v>
      </c>
      <c r="J279" s="140">
        <f t="shared" si="24"/>
        <v>55000</v>
      </c>
      <c r="K279" s="128">
        <f t="shared" si="25"/>
        <v>2841300</v>
      </c>
      <c r="L279" s="136"/>
      <c r="N279"/>
      <c r="O279"/>
      <c r="P279"/>
    </row>
    <row r="280" spans="1:16" s="1" customFormat="1" x14ac:dyDescent="0.25">
      <c r="A280" s="137">
        <v>279</v>
      </c>
      <c r="B280" s="138">
        <v>3106</v>
      </c>
      <c r="C280" s="138">
        <v>31</v>
      </c>
      <c r="D280" s="138" t="s">
        <v>14</v>
      </c>
      <c r="E280" s="142">
        <v>857</v>
      </c>
      <c r="F280" s="139">
        <f t="shared" si="21"/>
        <v>942.7</v>
      </c>
      <c r="G280" s="141">
        <f>G279</f>
        <v>28800</v>
      </c>
      <c r="H280" s="128">
        <f t="shared" si="22"/>
        <v>24681600</v>
      </c>
      <c r="I280" s="128">
        <f t="shared" si="23"/>
        <v>26162496</v>
      </c>
      <c r="J280" s="140">
        <f t="shared" si="24"/>
        <v>54500</v>
      </c>
      <c r="K280" s="128">
        <f t="shared" si="25"/>
        <v>2828100</v>
      </c>
      <c r="L280" s="136"/>
      <c r="N280"/>
      <c r="O280"/>
      <c r="P280"/>
    </row>
    <row r="281" spans="1:16" s="1" customFormat="1" x14ac:dyDescent="0.25">
      <c r="A281" s="137">
        <v>280</v>
      </c>
      <c r="B281" s="138">
        <v>3107</v>
      </c>
      <c r="C281" s="138">
        <v>31</v>
      </c>
      <c r="D281" s="138" t="s">
        <v>18</v>
      </c>
      <c r="E281" s="142">
        <v>659</v>
      </c>
      <c r="F281" s="139">
        <f t="shared" si="21"/>
        <v>724.90000000000009</v>
      </c>
      <c r="G281" s="141">
        <f>G280</f>
        <v>28800</v>
      </c>
      <c r="H281" s="128">
        <f t="shared" si="22"/>
        <v>18979200</v>
      </c>
      <c r="I281" s="128">
        <f t="shared" si="23"/>
        <v>20117952</v>
      </c>
      <c r="J281" s="140">
        <f t="shared" si="24"/>
        <v>42000</v>
      </c>
      <c r="K281" s="128">
        <f t="shared" si="25"/>
        <v>2174700.0000000005</v>
      </c>
      <c r="L281" s="136"/>
      <c r="N281"/>
      <c r="O281"/>
      <c r="P281"/>
    </row>
    <row r="282" spans="1:16" s="1" customFormat="1" x14ac:dyDescent="0.25">
      <c r="A282" s="137">
        <v>281</v>
      </c>
      <c r="B282" s="138">
        <v>3108</v>
      </c>
      <c r="C282" s="138">
        <v>31</v>
      </c>
      <c r="D282" s="138" t="s">
        <v>18</v>
      </c>
      <c r="E282" s="142">
        <v>659</v>
      </c>
      <c r="F282" s="139">
        <f t="shared" si="21"/>
        <v>724.90000000000009</v>
      </c>
      <c r="G282" s="141">
        <f>G281</f>
        <v>28800</v>
      </c>
      <c r="H282" s="128">
        <f t="shared" si="22"/>
        <v>18979200</v>
      </c>
      <c r="I282" s="128">
        <f t="shared" si="23"/>
        <v>20117952</v>
      </c>
      <c r="J282" s="140">
        <f t="shared" si="24"/>
        <v>42000</v>
      </c>
      <c r="K282" s="128">
        <f t="shared" si="25"/>
        <v>2174700.0000000005</v>
      </c>
      <c r="L282" s="136"/>
      <c r="N282"/>
      <c r="O282"/>
      <c r="P282"/>
    </row>
    <row r="283" spans="1:16" s="1" customFormat="1" x14ac:dyDescent="0.25">
      <c r="A283" s="137">
        <v>282</v>
      </c>
      <c r="B283" s="138">
        <v>3109</v>
      </c>
      <c r="C283" s="138">
        <v>31</v>
      </c>
      <c r="D283" s="138" t="s">
        <v>18</v>
      </c>
      <c r="E283" s="142">
        <v>659</v>
      </c>
      <c r="F283" s="139">
        <f t="shared" si="21"/>
        <v>724.90000000000009</v>
      </c>
      <c r="G283" s="141">
        <f>G282</f>
        <v>28800</v>
      </c>
      <c r="H283" s="128">
        <f t="shared" si="22"/>
        <v>18979200</v>
      </c>
      <c r="I283" s="128">
        <f t="shared" si="23"/>
        <v>20117952</v>
      </c>
      <c r="J283" s="140">
        <f t="shared" si="24"/>
        <v>42000</v>
      </c>
      <c r="K283" s="128">
        <f t="shared" si="25"/>
        <v>2174700.0000000005</v>
      </c>
      <c r="L283" s="136"/>
      <c r="N283"/>
      <c r="O283"/>
      <c r="P283"/>
    </row>
    <row r="284" spans="1:16" s="1" customFormat="1" x14ac:dyDescent="0.25">
      <c r="A284" s="137">
        <v>283</v>
      </c>
      <c r="B284" s="138">
        <v>3110</v>
      </c>
      <c r="C284" s="138">
        <v>31</v>
      </c>
      <c r="D284" s="138" t="s">
        <v>18</v>
      </c>
      <c r="E284" s="142">
        <v>654</v>
      </c>
      <c r="F284" s="139">
        <f t="shared" si="21"/>
        <v>719.40000000000009</v>
      </c>
      <c r="G284" s="141">
        <f>G283</f>
        <v>28800</v>
      </c>
      <c r="H284" s="128">
        <f t="shared" si="22"/>
        <v>18835200</v>
      </c>
      <c r="I284" s="128">
        <f t="shared" si="23"/>
        <v>19965312</v>
      </c>
      <c r="J284" s="140">
        <f t="shared" si="24"/>
        <v>41500</v>
      </c>
      <c r="K284" s="128">
        <f t="shared" si="25"/>
        <v>2158200.0000000005</v>
      </c>
      <c r="L284" s="136"/>
      <c r="N284"/>
      <c r="O284"/>
      <c r="P284"/>
    </row>
    <row r="285" spans="1:16" s="133" customFormat="1" x14ac:dyDescent="0.25">
      <c r="A285" s="144" t="s">
        <v>3</v>
      </c>
      <c r="B285" s="145"/>
      <c r="C285" s="145"/>
      <c r="D285" s="146"/>
      <c r="E285" s="147">
        <f>SUM(E4:E284)</f>
        <v>192051</v>
      </c>
      <c r="F285" s="154">
        <f>SUM(F4:F284)</f>
        <v>211256.1</v>
      </c>
      <c r="G285" s="148"/>
      <c r="H285" s="149">
        <f>SUM(H2:H284)</f>
        <v>5377343400</v>
      </c>
      <c r="I285" s="149">
        <f>SUM(I2:I284)</f>
        <v>5699984004</v>
      </c>
      <c r="J285" s="149"/>
      <c r="K285" s="149">
        <f>SUM(K2:K284)</f>
        <v>637837200</v>
      </c>
      <c r="L285" s="136"/>
      <c r="N285" s="93"/>
      <c r="O285" s="93"/>
      <c r="P285" s="93"/>
    </row>
    <row r="286" spans="1:16" s="1" customFormat="1" x14ac:dyDescent="0.25">
      <c r="A286" s="150"/>
      <c r="B286" s="150"/>
      <c r="C286" s="150"/>
      <c r="D286" s="151"/>
      <c r="E286" s="152"/>
      <c r="F286" s="136"/>
      <c r="G286" s="136"/>
      <c r="H286" s="136"/>
      <c r="I286" s="136"/>
      <c r="J286" s="136"/>
      <c r="K286" s="136"/>
      <c r="L286" s="136"/>
      <c r="N286"/>
      <c r="O286"/>
      <c r="P286"/>
    </row>
  </sheetData>
  <mergeCells count="1">
    <mergeCell ref="A285:D28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"/>
  <sheetViews>
    <sheetView zoomScale="130" zoomScaleNormal="130" workbookViewId="0">
      <selection activeCell="G17" sqref="G17"/>
    </sheetView>
  </sheetViews>
  <sheetFormatPr defaultRowHeight="15" x14ac:dyDescent="0.25"/>
  <cols>
    <col min="1" max="1" width="9.140625" style="8"/>
    <col min="2" max="2" width="25.5703125" style="8" customWidth="1"/>
    <col min="3" max="3" width="18.5703125" style="8" customWidth="1"/>
    <col min="4" max="4" width="10.42578125" style="8" customWidth="1"/>
    <col min="5" max="5" width="11.5703125" style="1" bestFit="1" customWidth="1"/>
    <col min="6" max="6" width="11.5703125" style="8" bestFit="1" customWidth="1"/>
    <col min="7" max="7" width="19.28515625" style="1" customWidth="1"/>
    <col min="8" max="8" width="21" style="1" customWidth="1"/>
    <col min="9" max="9" width="5.7109375" style="1" customWidth="1"/>
    <col min="10" max="10" width="19.28515625" style="1" customWidth="1"/>
    <col min="11" max="11" width="16.28515625" bestFit="1" customWidth="1"/>
    <col min="12" max="12" width="21.42578125" customWidth="1"/>
  </cols>
  <sheetData>
    <row r="1" spans="1:13" x14ac:dyDescent="0.25">
      <c r="A1" s="11" t="s">
        <v>4</v>
      </c>
      <c r="B1" s="11" t="s">
        <v>13</v>
      </c>
      <c r="C1" s="11" t="s">
        <v>10</v>
      </c>
      <c r="D1" s="158" t="s">
        <v>5</v>
      </c>
      <c r="E1" s="158" t="s">
        <v>6</v>
      </c>
      <c r="F1" s="158" t="s">
        <v>7</v>
      </c>
      <c r="G1" s="158" t="s">
        <v>8</v>
      </c>
      <c r="H1" s="158" t="s">
        <v>9</v>
      </c>
      <c r="I1"/>
      <c r="J1"/>
      <c r="L1" s="1"/>
      <c r="M1" s="1"/>
    </row>
    <row r="2" spans="1:13" ht="54.75" customHeight="1" x14ac:dyDescent="0.25">
      <c r="A2" s="12">
        <v>1</v>
      </c>
      <c r="B2" s="13" t="s">
        <v>83</v>
      </c>
      <c r="C2" s="14" t="s">
        <v>81</v>
      </c>
      <c r="D2" s="161">
        <f>38+216+76</f>
        <v>330</v>
      </c>
      <c r="E2" s="162">
        <v>216442</v>
      </c>
      <c r="F2" s="163">
        <v>235962</v>
      </c>
      <c r="G2" s="159">
        <v>6073527300</v>
      </c>
      <c r="H2" s="160">
        <v>6437938938</v>
      </c>
      <c r="I2" s="4"/>
      <c r="J2" s="5"/>
      <c r="K2" s="6"/>
      <c r="L2" s="2"/>
      <c r="M2" s="1"/>
    </row>
    <row r="3" spans="1:13" ht="55.5" customHeight="1" x14ac:dyDescent="0.25">
      <c r="A3" s="12">
        <v>2</v>
      </c>
      <c r="B3" s="13" t="s">
        <v>84</v>
      </c>
      <c r="C3" s="14" t="s">
        <v>82</v>
      </c>
      <c r="D3" s="161">
        <f>224+59</f>
        <v>283</v>
      </c>
      <c r="E3" s="161">
        <v>192051</v>
      </c>
      <c r="F3" s="163">
        <v>211256</v>
      </c>
      <c r="G3" s="159">
        <v>5377343400</v>
      </c>
      <c r="H3" s="160">
        <v>5699984004</v>
      </c>
      <c r="K3" s="1"/>
      <c r="L3" s="1"/>
      <c r="M3" s="1"/>
    </row>
    <row r="4" spans="1:13" s="157" customFormat="1" ht="15.75" x14ac:dyDescent="0.25">
      <c r="A4" s="155" t="s">
        <v>3</v>
      </c>
      <c r="B4" s="155"/>
      <c r="C4" s="155"/>
      <c r="D4" s="164">
        <f t="shared" ref="D4:F4" si="0">SUM(D2:D3)</f>
        <v>613</v>
      </c>
      <c r="E4" s="165">
        <f t="shared" si="0"/>
        <v>408493</v>
      </c>
      <c r="F4" s="165">
        <f t="shared" si="0"/>
        <v>447218</v>
      </c>
      <c r="G4" s="166">
        <f>SUM(G2:G3)</f>
        <v>11450870700</v>
      </c>
      <c r="H4" s="166">
        <f>SUM(H2:H3)</f>
        <v>12137922942</v>
      </c>
      <c r="I4" s="134"/>
      <c r="J4" s="156"/>
      <c r="K4" s="134"/>
      <c r="L4" s="134"/>
      <c r="M4" s="134"/>
    </row>
    <row r="5" spans="1:13" x14ac:dyDescent="0.25">
      <c r="J5" s="167">
        <f>F4*3000</f>
        <v>1341654000</v>
      </c>
      <c r="K5" s="1"/>
      <c r="L5" s="1"/>
    </row>
    <row r="6" spans="1:13" x14ac:dyDescent="0.25">
      <c r="J6" s="167">
        <f>J5*35%</f>
        <v>469578900</v>
      </c>
      <c r="K6" s="1"/>
      <c r="L6" s="1"/>
    </row>
    <row r="7" spans="1:13" x14ac:dyDescent="0.25">
      <c r="K7" s="1"/>
      <c r="L7" s="1"/>
    </row>
    <row r="8" spans="1:13" x14ac:dyDescent="0.25">
      <c r="K8" s="1"/>
      <c r="L8" s="1"/>
    </row>
    <row r="9" spans="1:13" x14ac:dyDescent="0.25">
      <c r="K9" s="1"/>
      <c r="L9" s="1"/>
    </row>
    <row r="10" spans="1:13" x14ac:dyDescent="0.25">
      <c r="K10" s="1"/>
      <c r="L10" s="1"/>
    </row>
    <row r="11" spans="1:13" x14ac:dyDescent="0.25">
      <c r="K11" s="1"/>
      <c r="L11" s="1"/>
    </row>
    <row r="12" spans="1:13" x14ac:dyDescent="0.25">
      <c r="K12" s="1"/>
      <c r="L12" s="1"/>
    </row>
  </sheetData>
  <mergeCells count="1">
    <mergeCell ref="A4:C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52B12-C812-4E68-8928-EA04F0F9FD0C}">
  <dimension ref="B2:AD92"/>
  <sheetViews>
    <sheetView topLeftCell="F46" zoomScale="130" zoomScaleNormal="130" workbookViewId="0">
      <selection activeCell="U61" sqref="U61:V61"/>
    </sheetView>
  </sheetViews>
  <sheetFormatPr defaultRowHeight="15" x14ac:dyDescent="0.25"/>
  <cols>
    <col min="21" max="21" width="10.85546875" bestFit="1" customWidth="1"/>
  </cols>
  <sheetData>
    <row r="2" spans="2:22" ht="18.75" x14ac:dyDescent="0.3">
      <c r="B2" s="31" t="s">
        <v>26</v>
      </c>
    </row>
    <row r="3" spans="2:22" x14ac:dyDescent="0.25">
      <c r="T3" s="93">
        <f>V13+V42+V65+V92</f>
        <v>1340</v>
      </c>
    </row>
    <row r="6" spans="2:22" ht="17.25" thickBot="1" x14ac:dyDescent="0.3">
      <c r="R6" s="30"/>
      <c r="S6" s="30"/>
      <c r="T6" s="30"/>
      <c r="U6" s="30"/>
      <c r="V6" s="30"/>
    </row>
    <row r="7" spans="2:22" ht="16.5" x14ac:dyDescent="0.25">
      <c r="R7" s="29">
        <v>1</v>
      </c>
      <c r="S7" s="28" t="s">
        <v>22</v>
      </c>
      <c r="T7" s="28">
        <v>59.18</v>
      </c>
      <c r="U7" s="38">
        <f t="shared" ref="U7:U12" si="0">T7*10.764</f>
        <v>637.01351999999997</v>
      </c>
      <c r="V7" s="26">
        <v>3</v>
      </c>
    </row>
    <row r="8" spans="2:22" ht="16.5" x14ac:dyDescent="0.25">
      <c r="R8" s="25">
        <v>2</v>
      </c>
      <c r="S8" s="24" t="s">
        <v>18</v>
      </c>
      <c r="T8" s="24">
        <v>58.71</v>
      </c>
      <c r="U8" s="16">
        <f t="shared" si="0"/>
        <v>631.95443999999998</v>
      </c>
      <c r="V8" s="22">
        <v>75</v>
      </c>
    </row>
    <row r="9" spans="2:22" ht="16.5" x14ac:dyDescent="0.25">
      <c r="R9" s="25">
        <v>3</v>
      </c>
      <c r="S9" s="24" t="s">
        <v>20</v>
      </c>
      <c r="T9" s="24">
        <v>80.63</v>
      </c>
      <c r="U9" s="16">
        <f t="shared" si="0"/>
        <v>867.90131999999994</v>
      </c>
      <c r="V9" s="22">
        <v>35</v>
      </c>
    </row>
    <row r="10" spans="2:22" ht="16.5" x14ac:dyDescent="0.25">
      <c r="R10" s="25">
        <v>4</v>
      </c>
      <c r="S10" s="24" t="s">
        <v>24</v>
      </c>
      <c r="T10" s="24">
        <v>37.53</v>
      </c>
      <c r="U10" s="16">
        <f t="shared" si="0"/>
        <v>403.97291999999999</v>
      </c>
      <c r="V10" s="22">
        <v>147</v>
      </c>
    </row>
    <row r="11" spans="2:22" ht="16.5" x14ac:dyDescent="0.25">
      <c r="R11" s="25">
        <v>5</v>
      </c>
      <c r="S11" s="24" t="s">
        <v>24</v>
      </c>
      <c r="T11" s="24">
        <v>39.76</v>
      </c>
      <c r="U11" s="16">
        <f t="shared" si="0"/>
        <v>427.97663999999997</v>
      </c>
      <c r="V11" s="22">
        <v>61</v>
      </c>
    </row>
    <row r="12" spans="2:22" ht="17.25" thickBot="1" x14ac:dyDescent="0.3">
      <c r="R12" s="21">
        <v>6</v>
      </c>
      <c r="S12" s="20" t="s">
        <v>18</v>
      </c>
      <c r="T12" s="20">
        <v>56.29</v>
      </c>
      <c r="U12" s="37">
        <f t="shared" si="0"/>
        <v>605.90555999999992</v>
      </c>
      <c r="V12" s="18">
        <v>35</v>
      </c>
    </row>
    <row r="13" spans="2:22" ht="17.25" thickBot="1" x14ac:dyDescent="0.3">
      <c r="V13" s="33">
        <f>SUM(V7:V12)</f>
        <v>356</v>
      </c>
    </row>
    <row r="28" spans="2:30" x14ac:dyDescent="0.25">
      <c r="AD28" s="15">
        <f>V42+V13+V65+V92</f>
        <v>1340</v>
      </c>
    </row>
    <row r="29" spans="2:30" ht="18.75" x14ac:dyDescent="0.3">
      <c r="B29" s="31" t="s">
        <v>25</v>
      </c>
    </row>
    <row r="35" spans="18:22" ht="17.25" thickBot="1" x14ac:dyDescent="0.3">
      <c r="R35" s="30"/>
      <c r="S35" s="30"/>
      <c r="T35" s="30"/>
      <c r="U35" s="30"/>
      <c r="V35" s="30"/>
    </row>
    <row r="36" spans="18:22" ht="16.5" x14ac:dyDescent="0.25">
      <c r="R36" s="29">
        <v>1</v>
      </c>
      <c r="S36" s="28" t="s">
        <v>20</v>
      </c>
      <c r="T36" s="28">
        <v>80.45</v>
      </c>
      <c r="U36" s="36">
        <f t="shared" ref="U36:U41" si="1">T36*10.764</f>
        <v>865.96379999999999</v>
      </c>
      <c r="V36" s="26">
        <v>39</v>
      </c>
    </row>
    <row r="37" spans="18:22" ht="16.5" x14ac:dyDescent="0.25">
      <c r="R37" s="25">
        <v>2</v>
      </c>
      <c r="S37" s="24" t="s">
        <v>21</v>
      </c>
      <c r="T37" s="24">
        <v>39.76</v>
      </c>
      <c r="U37" s="35">
        <f t="shared" si="1"/>
        <v>427.97663999999997</v>
      </c>
      <c r="V37" s="22">
        <v>60</v>
      </c>
    </row>
    <row r="38" spans="18:22" ht="16.5" x14ac:dyDescent="0.25">
      <c r="R38" s="25">
        <v>3</v>
      </c>
      <c r="S38" s="24" t="s">
        <v>24</v>
      </c>
      <c r="T38" s="24">
        <v>37.53</v>
      </c>
      <c r="U38" s="35">
        <f t="shared" si="1"/>
        <v>403.97291999999999</v>
      </c>
      <c r="V38" s="22">
        <v>152</v>
      </c>
    </row>
    <row r="39" spans="18:22" ht="16.5" x14ac:dyDescent="0.25">
      <c r="R39" s="25">
        <v>4</v>
      </c>
      <c r="S39" s="24" t="s">
        <v>22</v>
      </c>
      <c r="T39" s="24">
        <v>56.29</v>
      </c>
      <c r="U39" s="35">
        <f t="shared" si="1"/>
        <v>605.90555999999992</v>
      </c>
      <c r="V39" s="22">
        <v>38</v>
      </c>
    </row>
    <row r="40" spans="18:22" ht="16.5" x14ac:dyDescent="0.25">
      <c r="R40" s="25">
        <v>5</v>
      </c>
      <c r="S40" s="24" t="s">
        <v>22</v>
      </c>
      <c r="T40" s="24">
        <v>59.17</v>
      </c>
      <c r="U40" s="35">
        <f t="shared" si="1"/>
        <v>636.90588000000002</v>
      </c>
      <c r="V40" s="22">
        <v>38</v>
      </c>
    </row>
    <row r="41" spans="18:22" ht="17.25" thickBot="1" x14ac:dyDescent="0.3">
      <c r="R41" s="21">
        <v>6</v>
      </c>
      <c r="S41" s="20" t="s">
        <v>22</v>
      </c>
      <c r="T41" s="20">
        <v>63.82</v>
      </c>
      <c r="U41" s="34">
        <f t="shared" si="1"/>
        <v>686.95848000000001</v>
      </c>
      <c r="V41" s="18">
        <v>39</v>
      </c>
    </row>
    <row r="42" spans="18:22" ht="17.25" thickBot="1" x14ac:dyDescent="0.3">
      <c r="V42" s="33">
        <f>SUM(V36:V41)</f>
        <v>366</v>
      </c>
    </row>
    <row r="56" spans="2:25" ht="18.75" x14ac:dyDescent="0.25">
      <c r="B56" s="32" t="s">
        <v>23</v>
      </c>
      <c r="C56" s="32" t="s">
        <v>71</v>
      </c>
    </row>
    <row r="58" spans="2:25" x14ac:dyDescent="0.25">
      <c r="B58" s="15"/>
    </row>
    <row r="59" spans="2:25" ht="17.25" thickBot="1" x14ac:dyDescent="0.3">
      <c r="R59" s="30"/>
      <c r="S59" s="30"/>
      <c r="T59" s="30"/>
      <c r="U59" s="30"/>
      <c r="V59" s="30"/>
    </row>
    <row r="60" spans="2:25" ht="16.5" x14ac:dyDescent="0.25">
      <c r="R60" s="29">
        <v>1</v>
      </c>
      <c r="S60" s="28" t="s">
        <v>22</v>
      </c>
      <c r="T60" s="28">
        <v>64.19</v>
      </c>
      <c r="U60" s="27">
        <f>T60*10.764</f>
        <v>690.94115999999997</v>
      </c>
      <c r="V60" s="26">
        <v>101</v>
      </c>
    </row>
    <row r="61" spans="2:25" ht="16.5" x14ac:dyDescent="0.25">
      <c r="R61" s="25">
        <v>2</v>
      </c>
      <c r="S61" s="24" t="s">
        <v>21</v>
      </c>
      <c r="T61" s="24">
        <v>59.82</v>
      </c>
      <c r="U61" s="23">
        <f>T61*10.764</f>
        <v>643.90247999999997</v>
      </c>
      <c r="V61" s="22">
        <v>114</v>
      </c>
    </row>
    <row r="62" spans="2:25" ht="16.5" x14ac:dyDescent="0.25">
      <c r="R62" s="25">
        <v>3</v>
      </c>
      <c r="S62" s="24" t="s">
        <v>21</v>
      </c>
      <c r="T62" s="24">
        <v>38.18</v>
      </c>
      <c r="U62" s="23">
        <f>T62*10.764</f>
        <v>410.96951999999999</v>
      </c>
      <c r="V62" s="22">
        <v>38</v>
      </c>
      <c r="X62">
        <v>395</v>
      </c>
      <c r="Y62" s="118">
        <f>U62-X62</f>
        <v>15.969519999999989</v>
      </c>
    </row>
    <row r="63" spans="2:25" ht="16.5" x14ac:dyDescent="0.25">
      <c r="R63" s="25">
        <v>4</v>
      </c>
      <c r="S63" s="24" t="s">
        <v>20</v>
      </c>
      <c r="T63" s="24">
        <v>77.2</v>
      </c>
      <c r="U63" s="23">
        <f>T63*10.764</f>
        <v>830.98079999999993</v>
      </c>
      <c r="V63" s="22">
        <v>38</v>
      </c>
    </row>
    <row r="64" spans="2:25" ht="17.25" thickBot="1" x14ac:dyDescent="0.3">
      <c r="R64" s="21">
        <v>5</v>
      </c>
      <c r="S64" s="20" t="s">
        <v>20</v>
      </c>
      <c r="T64" s="20">
        <v>86.3</v>
      </c>
      <c r="U64" s="19">
        <f>T64*10.764</f>
        <v>928.93319999999994</v>
      </c>
      <c r="V64" s="18">
        <v>37</v>
      </c>
    </row>
    <row r="65" spans="2:22" ht="17.25" thickBot="1" x14ac:dyDescent="0.35">
      <c r="V65" s="17">
        <f>SUM(V60:V64)</f>
        <v>328</v>
      </c>
    </row>
    <row r="80" spans="2:22" ht="18.75" x14ac:dyDescent="0.3">
      <c r="B80" s="31" t="s">
        <v>19</v>
      </c>
      <c r="C80" s="31" t="s">
        <v>72</v>
      </c>
    </row>
    <row r="84" spans="18:22" ht="17.25" thickBot="1" x14ac:dyDescent="0.3">
      <c r="R84" s="30"/>
      <c r="S84" s="30"/>
      <c r="T84" s="30"/>
      <c r="U84" s="30"/>
      <c r="V84" s="30"/>
    </row>
    <row r="85" spans="18:22" ht="16.5" x14ac:dyDescent="0.25">
      <c r="R85" s="29">
        <v>1</v>
      </c>
      <c r="S85" s="28" t="s">
        <v>18</v>
      </c>
      <c r="T85" s="28">
        <v>49.15</v>
      </c>
      <c r="U85" s="27">
        <f t="shared" ref="U85:U91" si="2">T85*10.764</f>
        <v>529.05059999999992</v>
      </c>
      <c r="V85" s="26">
        <v>33</v>
      </c>
    </row>
    <row r="86" spans="18:22" ht="16.5" x14ac:dyDescent="0.25">
      <c r="R86" s="25">
        <v>2</v>
      </c>
      <c r="S86" s="24" t="s">
        <v>18</v>
      </c>
      <c r="T86" s="24">
        <v>53.79</v>
      </c>
      <c r="U86" s="23">
        <f t="shared" si="2"/>
        <v>578.99555999999995</v>
      </c>
      <c r="V86" s="22">
        <v>38</v>
      </c>
    </row>
    <row r="87" spans="18:22" ht="16.5" x14ac:dyDescent="0.25">
      <c r="R87" s="25">
        <v>3</v>
      </c>
      <c r="S87" s="24" t="s">
        <v>18</v>
      </c>
      <c r="T87" s="24">
        <v>64.849999999999994</v>
      </c>
      <c r="U87" s="23">
        <f t="shared" si="2"/>
        <v>698.04539999999986</v>
      </c>
      <c r="V87" s="22">
        <v>74</v>
      </c>
    </row>
    <row r="88" spans="18:22" ht="16.5" x14ac:dyDescent="0.25">
      <c r="R88" s="25">
        <v>4</v>
      </c>
      <c r="S88" s="24" t="s">
        <v>18</v>
      </c>
      <c r="T88" s="24">
        <v>71.81</v>
      </c>
      <c r="U88" s="23">
        <f t="shared" si="2"/>
        <v>772.96284000000003</v>
      </c>
      <c r="V88" s="22">
        <v>36</v>
      </c>
    </row>
    <row r="89" spans="18:22" ht="16.5" x14ac:dyDescent="0.25">
      <c r="R89" s="25">
        <v>5</v>
      </c>
      <c r="S89" s="24" t="s">
        <v>18</v>
      </c>
      <c r="T89" s="24">
        <v>72</v>
      </c>
      <c r="U89" s="23">
        <f t="shared" si="2"/>
        <v>775.00799999999992</v>
      </c>
      <c r="V89" s="22">
        <v>38</v>
      </c>
    </row>
    <row r="90" spans="18:22" ht="16.5" x14ac:dyDescent="0.25">
      <c r="R90" s="25">
        <v>6</v>
      </c>
      <c r="S90" s="24" t="s">
        <v>14</v>
      </c>
      <c r="T90" s="24">
        <v>96.9</v>
      </c>
      <c r="U90" s="23">
        <f t="shared" si="2"/>
        <v>1043.0316</v>
      </c>
      <c r="V90" s="22">
        <v>66</v>
      </c>
    </row>
    <row r="91" spans="18:22" ht="17.25" thickBot="1" x14ac:dyDescent="0.3">
      <c r="R91" s="21">
        <v>7</v>
      </c>
      <c r="S91" s="20" t="s">
        <v>16</v>
      </c>
      <c r="T91" s="20">
        <v>107.95</v>
      </c>
      <c r="U91" s="19">
        <f t="shared" si="2"/>
        <v>1161.9738</v>
      </c>
      <c r="V91" s="18">
        <v>5</v>
      </c>
    </row>
    <row r="92" spans="18:22" ht="17.25" thickBot="1" x14ac:dyDescent="0.35">
      <c r="V92" s="17">
        <f>SUM(V85:V91)</f>
        <v>290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Y106"/>
  <sheetViews>
    <sheetView zoomScale="115" zoomScaleNormal="115" workbookViewId="0">
      <selection activeCell="F70" sqref="F70"/>
    </sheetView>
  </sheetViews>
  <sheetFormatPr defaultRowHeight="16.5" x14ac:dyDescent="0.3"/>
  <cols>
    <col min="1" max="1" width="4" customWidth="1"/>
    <col min="2" max="2" width="29.140625" style="40" customWidth="1"/>
    <col min="3" max="5" width="9.140625" style="40"/>
    <col min="6" max="6" width="9.140625" style="94"/>
    <col min="7" max="7" width="9.85546875" style="40" customWidth="1"/>
    <col min="8" max="8" width="9.140625" style="40"/>
    <col min="9" max="9" width="25.42578125" style="40" customWidth="1"/>
    <col min="10" max="15" width="9.140625" style="40"/>
    <col min="16" max="16" width="9.140625" style="41"/>
    <col min="17" max="17" width="11.140625" style="41" customWidth="1"/>
    <col min="18" max="77" width="9.140625" style="41"/>
  </cols>
  <sheetData>
    <row r="1" spans="2:77" x14ac:dyDescent="0.3">
      <c r="N1" s="49"/>
    </row>
    <row r="2" spans="2:77" ht="17.25" thickBot="1" x14ac:dyDescent="0.35">
      <c r="B2" s="46" t="s">
        <v>29</v>
      </c>
      <c r="I2" s="46" t="s">
        <v>27</v>
      </c>
      <c r="N2" s="49"/>
    </row>
    <row r="3" spans="2:77" x14ac:dyDescent="0.3">
      <c r="B3" s="51" t="s">
        <v>28</v>
      </c>
      <c r="C3" s="50"/>
      <c r="D3" s="50"/>
      <c r="E3" s="50"/>
      <c r="F3" s="95"/>
      <c r="G3" s="52"/>
      <c r="H3" s="50"/>
      <c r="I3" s="53" t="s">
        <v>30</v>
      </c>
      <c r="J3" s="54"/>
      <c r="K3" s="54"/>
      <c r="L3" s="54"/>
      <c r="M3" s="54"/>
      <c r="N3" s="50"/>
      <c r="P3" s="42"/>
      <c r="Q3" s="42"/>
      <c r="R3" s="43"/>
    </row>
    <row r="4" spans="2:77" x14ac:dyDescent="0.3">
      <c r="B4" s="50" t="s">
        <v>17</v>
      </c>
      <c r="C4" s="50">
        <v>4</v>
      </c>
      <c r="D4" s="50" t="s">
        <v>14</v>
      </c>
      <c r="E4" s="50">
        <v>77</v>
      </c>
      <c r="F4" s="96">
        <f>E4*10.764</f>
        <v>828.82799999999997</v>
      </c>
      <c r="G4" s="52">
        <v>829</v>
      </c>
      <c r="H4" s="50">
        <v>829</v>
      </c>
      <c r="I4" s="55" t="s">
        <v>35</v>
      </c>
      <c r="J4" s="55"/>
      <c r="K4" s="55"/>
      <c r="L4" s="55"/>
      <c r="M4" s="55"/>
      <c r="N4" s="50"/>
      <c r="P4" s="44"/>
      <c r="Q4" s="44"/>
      <c r="R4" s="42"/>
      <c r="V4" s="39"/>
    </row>
    <row r="5" spans="2:77" x14ac:dyDescent="0.3">
      <c r="B5" s="50"/>
      <c r="C5" s="50">
        <v>5</v>
      </c>
      <c r="D5" s="50" t="s">
        <v>18</v>
      </c>
      <c r="E5" s="50">
        <v>59.76</v>
      </c>
      <c r="F5" s="96">
        <f t="shared" ref="F5:F7" si="0">E5*10.764</f>
        <v>643.25663999999995</v>
      </c>
      <c r="G5" s="52">
        <v>643</v>
      </c>
      <c r="H5" s="50">
        <v>643</v>
      </c>
      <c r="I5" s="55"/>
      <c r="J5" s="55"/>
      <c r="K5" s="55"/>
      <c r="L5" s="55"/>
      <c r="M5" s="55"/>
      <c r="N5" s="50"/>
      <c r="P5" s="44"/>
      <c r="Q5" s="44"/>
      <c r="R5" s="42"/>
      <c r="V5" s="39"/>
    </row>
    <row r="6" spans="2:77" x14ac:dyDescent="0.3">
      <c r="B6" s="50"/>
      <c r="C6" s="50">
        <v>6</v>
      </c>
      <c r="D6" s="50" t="s">
        <v>24</v>
      </c>
      <c r="E6" s="50">
        <v>37.49</v>
      </c>
      <c r="F6" s="96">
        <f t="shared" si="0"/>
        <v>403.54235999999997</v>
      </c>
      <c r="G6" s="52">
        <v>404</v>
      </c>
      <c r="H6" s="50">
        <v>404</v>
      </c>
      <c r="I6" s="55"/>
      <c r="J6" s="55"/>
      <c r="K6" s="55"/>
      <c r="L6" s="55"/>
      <c r="M6" s="55"/>
      <c r="N6" s="50"/>
      <c r="P6" s="44"/>
      <c r="Q6" s="44"/>
      <c r="R6" s="42"/>
      <c r="V6" s="39"/>
    </row>
    <row r="7" spans="2:77" ht="17.25" thickBot="1" x14ac:dyDescent="0.35">
      <c r="B7" s="50"/>
      <c r="C7" s="50">
        <v>7</v>
      </c>
      <c r="D7" s="50" t="s">
        <v>24</v>
      </c>
      <c r="E7" s="50">
        <v>37.49</v>
      </c>
      <c r="F7" s="96">
        <f t="shared" si="0"/>
        <v>403.54235999999997</v>
      </c>
      <c r="G7" s="52">
        <v>404</v>
      </c>
      <c r="H7" s="50">
        <v>404</v>
      </c>
      <c r="I7" s="56"/>
      <c r="J7" s="56"/>
      <c r="K7" s="56"/>
      <c r="L7" s="56"/>
      <c r="M7" s="56"/>
      <c r="N7" s="50"/>
      <c r="P7" s="44"/>
      <c r="Q7" s="44"/>
      <c r="R7" s="42"/>
      <c r="V7" s="39"/>
    </row>
    <row r="8" spans="2:77" ht="23.25" customHeight="1" x14ac:dyDescent="0.3">
      <c r="B8" s="55"/>
      <c r="C8" s="55"/>
      <c r="D8" s="55"/>
      <c r="E8" s="55"/>
      <c r="F8" s="97"/>
      <c r="G8" s="55"/>
      <c r="H8" s="50"/>
      <c r="I8" s="55"/>
      <c r="J8" s="55"/>
      <c r="K8" s="55"/>
      <c r="L8" s="55"/>
      <c r="M8" s="55"/>
      <c r="N8" s="50"/>
      <c r="P8" s="44"/>
      <c r="Q8" s="44">
        <f>6+14+28+8+290+10</f>
        <v>356</v>
      </c>
      <c r="R8" s="42"/>
    </row>
    <row r="9" spans="2:77" x14ac:dyDescent="0.3">
      <c r="B9" s="51" t="s">
        <v>31</v>
      </c>
      <c r="C9" s="50"/>
      <c r="D9" s="50"/>
      <c r="E9" s="50"/>
      <c r="F9" s="95"/>
      <c r="G9" s="52"/>
      <c r="H9" s="50"/>
      <c r="I9" s="51" t="s">
        <v>31</v>
      </c>
      <c r="J9" s="50">
        <v>1</v>
      </c>
      <c r="K9" s="50" t="s">
        <v>24</v>
      </c>
      <c r="L9" s="50">
        <v>37.630000000000003</v>
      </c>
      <c r="M9" s="50">
        <v>405</v>
      </c>
      <c r="N9" s="50">
        <v>405</v>
      </c>
      <c r="P9" s="44"/>
      <c r="Q9" s="44"/>
      <c r="R9" s="42"/>
    </row>
    <row r="10" spans="2:77" ht="17.25" customHeight="1" x14ac:dyDescent="0.3">
      <c r="B10" s="50" t="s">
        <v>32</v>
      </c>
      <c r="C10" s="50">
        <v>1</v>
      </c>
      <c r="D10" s="50" t="s">
        <v>18</v>
      </c>
      <c r="E10" s="50">
        <v>56.83</v>
      </c>
      <c r="F10" s="96">
        <f t="shared" ref="F10:F19" si="1">E10*10.764</f>
        <v>611.71812</v>
      </c>
      <c r="G10" s="52">
        <v>612</v>
      </c>
      <c r="H10" s="50">
        <v>612</v>
      </c>
      <c r="I10" s="50" t="s">
        <v>61</v>
      </c>
      <c r="J10" s="50">
        <v>2</v>
      </c>
      <c r="K10" s="50" t="s">
        <v>24</v>
      </c>
      <c r="L10" s="50">
        <v>37.630000000000003</v>
      </c>
      <c r="M10" s="50">
        <v>405</v>
      </c>
      <c r="N10" s="50">
        <v>405</v>
      </c>
      <c r="P10" s="44"/>
      <c r="Q10" s="44"/>
      <c r="R10" s="42"/>
    </row>
    <row r="11" spans="2:77" x14ac:dyDescent="0.3">
      <c r="B11" s="50"/>
      <c r="C11" s="50">
        <v>2</v>
      </c>
      <c r="D11" s="50" t="s">
        <v>18</v>
      </c>
      <c r="E11" s="50">
        <v>56.83</v>
      </c>
      <c r="F11" s="96">
        <f t="shared" si="1"/>
        <v>611.71812</v>
      </c>
      <c r="G11" s="52">
        <v>612</v>
      </c>
      <c r="H11" s="50">
        <v>612</v>
      </c>
      <c r="I11" s="50"/>
      <c r="J11" s="50">
        <v>3</v>
      </c>
      <c r="K11" s="50" t="s">
        <v>24</v>
      </c>
      <c r="L11" s="50">
        <v>37.49</v>
      </c>
      <c r="M11" s="50">
        <v>404</v>
      </c>
      <c r="N11" s="50">
        <v>404</v>
      </c>
      <c r="O11" s="40">
        <v>6</v>
      </c>
      <c r="P11" s="44"/>
      <c r="Q11" s="44"/>
      <c r="R11" s="42"/>
    </row>
    <row r="12" spans="2:77" x14ac:dyDescent="0.3">
      <c r="B12" s="50"/>
      <c r="C12" s="50">
        <v>3</v>
      </c>
      <c r="D12" s="50" t="s">
        <v>24</v>
      </c>
      <c r="E12" s="50">
        <v>37.5</v>
      </c>
      <c r="F12" s="96">
        <f t="shared" si="1"/>
        <v>403.65</v>
      </c>
      <c r="G12" s="52">
        <v>404</v>
      </c>
      <c r="H12" s="50">
        <v>404</v>
      </c>
      <c r="I12" s="50"/>
      <c r="J12" s="50">
        <v>4</v>
      </c>
      <c r="K12" s="50" t="s">
        <v>24</v>
      </c>
      <c r="L12" s="50">
        <v>37.49</v>
      </c>
      <c r="M12" s="50">
        <v>404</v>
      </c>
      <c r="N12" s="50">
        <v>404</v>
      </c>
    </row>
    <row r="13" spans="2:77" x14ac:dyDescent="0.3">
      <c r="B13" s="50"/>
      <c r="C13" s="50">
        <v>4</v>
      </c>
      <c r="D13" s="50" t="s">
        <v>14</v>
      </c>
      <c r="E13" s="50">
        <v>77</v>
      </c>
      <c r="F13" s="96">
        <f t="shared" si="1"/>
        <v>828.82799999999997</v>
      </c>
      <c r="G13" s="52">
        <v>829</v>
      </c>
      <c r="H13" s="50">
        <v>829</v>
      </c>
      <c r="I13" s="50"/>
      <c r="J13" s="50">
        <v>5</v>
      </c>
      <c r="K13" s="50" t="s">
        <v>18</v>
      </c>
      <c r="L13" s="50">
        <v>55.62</v>
      </c>
      <c r="M13" s="50">
        <v>599</v>
      </c>
      <c r="N13" s="50">
        <v>599</v>
      </c>
    </row>
    <row r="14" spans="2:77" s="48" customFormat="1" ht="23.25" customHeight="1" x14ac:dyDescent="0.3">
      <c r="B14" s="50"/>
      <c r="C14" s="50">
        <v>5</v>
      </c>
      <c r="D14" s="50" t="s">
        <v>18</v>
      </c>
      <c r="E14" s="50">
        <v>59.76</v>
      </c>
      <c r="F14" s="96">
        <f t="shared" si="1"/>
        <v>643.25663999999995</v>
      </c>
      <c r="G14" s="50">
        <v>643</v>
      </c>
      <c r="H14" s="50">
        <v>643</v>
      </c>
      <c r="I14" s="50"/>
      <c r="J14" s="50">
        <v>10</v>
      </c>
      <c r="K14" s="50" t="s">
        <v>18</v>
      </c>
      <c r="L14" s="50">
        <v>56.83</v>
      </c>
      <c r="M14" s="50">
        <v>612</v>
      </c>
      <c r="N14" s="50">
        <v>612</v>
      </c>
      <c r="O14" s="40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2:77" x14ac:dyDescent="0.3">
      <c r="B15" s="50"/>
      <c r="C15" s="50">
        <v>6</v>
      </c>
      <c r="D15" s="50" t="s">
        <v>24</v>
      </c>
      <c r="E15" s="50">
        <v>37.49</v>
      </c>
      <c r="F15" s="96">
        <f t="shared" si="1"/>
        <v>403.54235999999997</v>
      </c>
      <c r="G15" s="52">
        <v>404</v>
      </c>
      <c r="H15" s="50">
        <v>404</v>
      </c>
      <c r="I15" s="55"/>
      <c r="J15" s="55"/>
      <c r="K15" s="55"/>
      <c r="L15" s="55"/>
      <c r="M15" s="55"/>
      <c r="N15" s="50"/>
    </row>
    <row r="16" spans="2:77" x14ac:dyDescent="0.3">
      <c r="B16" s="50"/>
      <c r="C16" s="50">
        <v>7</v>
      </c>
      <c r="D16" s="50" t="s">
        <v>24</v>
      </c>
      <c r="E16" s="50">
        <v>37.49</v>
      </c>
      <c r="F16" s="96">
        <f t="shared" si="1"/>
        <v>403.54235999999997</v>
      </c>
      <c r="G16" s="52">
        <v>404</v>
      </c>
      <c r="H16" s="50">
        <v>404</v>
      </c>
      <c r="I16" s="55"/>
      <c r="J16" s="55"/>
      <c r="K16" s="55"/>
      <c r="L16" s="55"/>
      <c r="M16" s="55"/>
      <c r="N16" s="50"/>
    </row>
    <row r="17" spans="2:26" x14ac:dyDescent="0.3">
      <c r="B17" s="50"/>
      <c r="C17" s="50">
        <v>8</v>
      </c>
      <c r="D17" s="50" t="s">
        <v>24</v>
      </c>
      <c r="E17" s="50">
        <v>37.630000000000003</v>
      </c>
      <c r="F17" s="96">
        <f t="shared" si="1"/>
        <v>405.04932000000002</v>
      </c>
      <c r="G17" s="52">
        <v>405</v>
      </c>
      <c r="H17" s="50">
        <v>405</v>
      </c>
      <c r="I17" s="55"/>
      <c r="J17" s="55"/>
      <c r="K17" s="55"/>
      <c r="L17" s="55"/>
      <c r="M17" s="55"/>
      <c r="N17" s="50"/>
    </row>
    <row r="18" spans="2:26" x14ac:dyDescent="0.3">
      <c r="B18" s="50"/>
      <c r="C18" s="50">
        <v>9</v>
      </c>
      <c r="D18" s="50" t="s">
        <v>24</v>
      </c>
      <c r="E18" s="50">
        <v>37.630000000000003</v>
      </c>
      <c r="F18" s="96">
        <f t="shared" si="1"/>
        <v>405.04932000000002</v>
      </c>
      <c r="G18" s="52">
        <v>405</v>
      </c>
      <c r="H18" s="50">
        <v>405</v>
      </c>
      <c r="I18" s="55"/>
      <c r="J18" s="55"/>
      <c r="K18" s="55"/>
      <c r="L18" s="55"/>
      <c r="M18" s="55"/>
      <c r="N18" s="50"/>
    </row>
    <row r="19" spans="2:26" x14ac:dyDescent="0.3">
      <c r="B19" s="50"/>
      <c r="C19" s="50">
        <v>10</v>
      </c>
      <c r="D19" s="50" t="s">
        <v>24</v>
      </c>
      <c r="E19" s="57">
        <v>37.49</v>
      </c>
      <c r="F19" s="96">
        <f t="shared" si="1"/>
        <v>403.54235999999997</v>
      </c>
      <c r="G19" s="52">
        <v>404</v>
      </c>
      <c r="H19" s="50">
        <v>404</v>
      </c>
      <c r="I19" s="55"/>
      <c r="J19" s="55"/>
      <c r="K19" s="55"/>
      <c r="L19" s="55"/>
      <c r="M19" s="55"/>
      <c r="N19" s="50"/>
    </row>
    <row r="20" spans="2:26" ht="21.75" customHeight="1" x14ac:dyDescent="0.3">
      <c r="B20" s="55"/>
      <c r="C20" s="55"/>
      <c r="D20" s="55"/>
      <c r="E20" s="55"/>
      <c r="F20" s="97"/>
      <c r="G20" s="55"/>
      <c r="H20" s="50"/>
      <c r="I20" s="55"/>
      <c r="J20" s="55"/>
      <c r="K20" s="55"/>
      <c r="L20" s="55"/>
      <c r="M20" s="55"/>
      <c r="N20" s="50"/>
    </row>
    <row r="21" spans="2:26" x14ac:dyDescent="0.3">
      <c r="B21" s="51" t="s">
        <v>33</v>
      </c>
      <c r="C21" s="50"/>
      <c r="D21" s="50"/>
      <c r="E21" s="57"/>
      <c r="F21" s="98"/>
      <c r="G21" s="52"/>
      <c r="H21" s="50"/>
      <c r="I21" s="51" t="s">
        <v>34</v>
      </c>
      <c r="J21" s="50">
        <v>1</v>
      </c>
      <c r="K21" s="50" t="s">
        <v>24</v>
      </c>
      <c r="L21" s="50">
        <v>37.630000000000003</v>
      </c>
      <c r="M21" s="50">
        <v>405</v>
      </c>
      <c r="N21" s="50">
        <v>405</v>
      </c>
    </row>
    <row r="22" spans="2:26" x14ac:dyDescent="0.3">
      <c r="B22" s="50" t="s">
        <v>32</v>
      </c>
      <c r="C22" s="50">
        <v>1</v>
      </c>
      <c r="D22" s="50" t="s">
        <v>18</v>
      </c>
      <c r="E22" s="57">
        <v>56.83</v>
      </c>
      <c r="F22" s="96">
        <f t="shared" ref="F22:F31" si="2">E22*10.764</f>
        <v>611.71812</v>
      </c>
      <c r="G22" s="52">
        <v>612</v>
      </c>
      <c r="H22" s="50">
        <v>612</v>
      </c>
      <c r="I22" s="50" t="s">
        <v>50</v>
      </c>
      <c r="J22" s="50">
        <v>2</v>
      </c>
      <c r="K22" s="50" t="s">
        <v>24</v>
      </c>
      <c r="L22" s="50">
        <v>37.630000000000003</v>
      </c>
      <c r="M22" s="50">
        <v>405</v>
      </c>
      <c r="N22" s="50">
        <v>405</v>
      </c>
    </row>
    <row r="23" spans="2:26" x14ac:dyDescent="0.3">
      <c r="B23" s="50"/>
      <c r="C23" s="50">
        <v>2</v>
      </c>
      <c r="D23" s="50" t="s">
        <v>18</v>
      </c>
      <c r="E23" s="57">
        <v>56.83</v>
      </c>
      <c r="F23" s="96">
        <f t="shared" si="2"/>
        <v>611.71812</v>
      </c>
      <c r="G23" s="52">
        <v>612</v>
      </c>
      <c r="H23" s="50">
        <v>612</v>
      </c>
      <c r="I23" s="50"/>
      <c r="J23" s="50">
        <v>3</v>
      </c>
      <c r="K23" s="50" t="s">
        <v>24</v>
      </c>
      <c r="L23" s="50">
        <v>37.49</v>
      </c>
      <c r="M23" s="50">
        <v>404</v>
      </c>
      <c r="N23" s="50">
        <v>404</v>
      </c>
      <c r="O23" s="40">
        <f>7*2</f>
        <v>14</v>
      </c>
    </row>
    <row r="24" spans="2:26" x14ac:dyDescent="0.3">
      <c r="B24" s="50"/>
      <c r="C24" s="50">
        <v>3</v>
      </c>
      <c r="D24" s="50" t="s">
        <v>24</v>
      </c>
      <c r="E24" s="57">
        <v>37.5</v>
      </c>
      <c r="F24" s="96">
        <f t="shared" si="2"/>
        <v>403.65</v>
      </c>
      <c r="G24" s="52">
        <v>404</v>
      </c>
      <c r="H24" s="50">
        <v>404</v>
      </c>
      <c r="I24" s="50"/>
      <c r="J24" s="50">
        <v>4</v>
      </c>
      <c r="K24" s="50" t="s">
        <v>24</v>
      </c>
      <c r="L24" s="50">
        <v>37.49</v>
      </c>
      <c r="M24" s="50">
        <v>404</v>
      </c>
      <c r="N24" s="50">
        <v>404</v>
      </c>
    </row>
    <row r="25" spans="2:26" x14ac:dyDescent="0.3">
      <c r="B25" s="50"/>
      <c r="C25" s="50">
        <v>4</v>
      </c>
      <c r="D25" s="50" t="s">
        <v>14</v>
      </c>
      <c r="E25" s="57">
        <v>77</v>
      </c>
      <c r="F25" s="96">
        <f t="shared" si="2"/>
        <v>828.82799999999997</v>
      </c>
      <c r="G25" s="52">
        <v>829</v>
      </c>
      <c r="H25" s="50">
        <v>829</v>
      </c>
      <c r="I25" s="50"/>
      <c r="J25" s="50">
        <v>5</v>
      </c>
      <c r="K25" s="50" t="s">
        <v>18</v>
      </c>
      <c r="L25" s="50">
        <v>55.62</v>
      </c>
      <c r="M25" s="50">
        <v>599</v>
      </c>
      <c r="N25" s="50">
        <v>599</v>
      </c>
    </row>
    <row r="26" spans="2:26" x14ac:dyDescent="0.3">
      <c r="B26" s="50"/>
      <c r="C26" s="50">
        <v>5</v>
      </c>
      <c r="D26" s="50" t="s">
        <v>18</v>
      </c>
      <c r="E26" s="57">
        <v>59.76</v>
      </c>
      <c r="F26" s="96">
        <f t="shared" si="2"/>
        <v>643.25663999999995</v>
      </c>
      <c r="G26" s="52">
        <v>643</v>
      </c>
      <c r="H26" s="50">
        <v>643</v>
      </c>
      <c r="I26" s="50"/>
      <c r="J26" s="50">
        <v>9</v>
      </c>
      <c r="K26" s="50" t="s">
        <v>18</v>
      </c>
      <c r="L26" s="50">
        <v>56.83</v>
      </c>
      <c r="M26" s="50">
        <v>612</v>
      </c>
      <c r="N26" s="50">
        <v>612</v>
      </c>
    </row>
    <row r="27" spans="2:26" x14ac:dyDescent="0.3">
      <c r="B27" s="50"/>
      <c r="C27" s="50">
        <v>6</v>
      </c>
      <c r="D27" s="50" t="s">
        <v>24</v>
      </c>
      <c r="E27" s="57">
        <v>37.49</v>
      </c>
      <c r="F27" s="96">
        <f t="shared" si="2"/>
        <v>403.54235999999997</v>
      </c>
      <c r="G27" s="52">
        <v>404</v>
      </c>
      <c r="H27" s="50">
        <v>404</v>
      </c>
      <c r="I27" s="50"/>
      <c r="J27" s="50">
        <v>10</v>
      </c>
      <c r="K27" s="50" t="s">
        <v>18</v>
      </c>
      <c r="L27" s="50">
        <v>56.83</v>
      </c>
      <c r="M27" s="50">
        <v>612</v>
      </c>
      <c r="N27" s="50">
        <v>612</v>
      </c>
      <c r="Z27" s="41" t="s">
        <v>54</v>
      </c>
    </row>
    <row r="28" spans="2:26" x14ac:dyDescent="0.3">
      <c r="B28" s="50"/>
      <c r="C28" s="50">
        <v>7</v>
      </c>
      <c r="D28" s="50" t="s">
        <v>24</v>
      </c>
      <c r="E28" s="57">
        <v>37.49</v>
      </c>
      <c r="F28" s="96">
        <f t="shared" si="2"/>
        <v>403.54235999999997</v>
      </c>
      <c r="G28" s="52">
        <v>404</v>
      </c>
      <c r="H28" s="50">
        <v>404</v>
      </c>
      <c r="I28" s="55"/>
      <c r="J28" s="55"/>
      <c r="K28" s="55"/>
      <c r="L28" s="55"/>
      <c r="M28" s="55"/>
      <c r="N28" s="50"/>
    </row>
    <row r="29" spans="2:26" x14ac:dyDescent="0.3">
      <c r="B29" s="50"/>
      <c r="C29" s="50">
        <v>8</v>
      </c>
      <c r="D29" s="50" t="s">
        <v>24</v>
      </c>
      <c r="E29" s="57">
        <v>37.630000000000003</v>
      </c>
      <c r="F29" s="96">
        <f t="shared" si="2"/>
        <v>405.04932000000002</v>
      </c>
      <c r="G29" s="52">
        <v>405</v>
      </c>
      <c r="H29" s="50">
        <v>405</v>
      </c>
      <c r="I29" s="55"/>
      <c r="J29" s="55"/>
      <c r="K29" s="55"/>
      <c r="L29" s="55"/>
      <c r="M29" s="55"/>
      <c r="N29" s="50"/>
    </row>
    <row r="30" spans="2:26" x14ac:dyDescent="0.3">
      <c r="B30" s="50"/>
      <c r="C30" s="50">
        <v>9</v>
      </c>
      <c r="D30" s="50" t="s">
        <v>24</v>
      </c>
      <c r="E30" s="57">
        <v>37.630000000000003</v>
      </c>
      <c r="F30" s="96">
        <f t="shared" si="2"/>
        <v>405.04932000000002</v>
      </c>
      <c r="G30" s="52">
        <v>405</v>
      </c>
      <c r="H30" s="50">
        <v>405</v>
      </c>
      <c r="I30" s="55"/>
      <c r="J30" s="55"/>
      <c r="K30" s="55"/>
      <c r="L30" s="55"/>
      <c r="M30" s="55"/>
      <c r="N30" s="50"/>
    </row>
    <row r="31" spans="2:26" x14ac:dyDescent="0.3">
      <c r="B31" s="50"/>
      <c r="C31" s="50">
        <v>10</v>
      </c>
      <c r="D31" s="50" t="s">
        <v>24</v>
      </c>
      <c r="E31" s="57">
        <v>37.49</v>
      </c>
      <c r="F31" s="96">
        <f t="shared" si="2"/>
        <v>403.54235999999997</v>
      </c>
      <c r="G31" s="52">
        <v>404</v>
      </c>
      <c r="H31" s="50">
        <v>404</v>
      </c>
      <c r="I31" s="55"/>
      <c r="J31" s="55"/>
      <c r="K31" s="55"/>
      <c r="L31" s="55"/>
      <c r="M31" s="55"/>
      <c r="N31" s="50"/>
    </row>
    <row r="32" spans="2:26" x14ac:dyDescent="0.3">
      <c r="B32" s="55"/>
      <c r="C32" s="55"/>
      <c r="D32" s="55"/>
      <c r="E32" s="55"/>
      <c r="F32" s="97"/>
      <c r="G32" s="58"/>
      <c r="H32" s="50"/>
      <c r="I32" s="55"/>
      <c r="J32" s="55"/>
      <c r="K32" s="55"/>
      <c r="L32" s="55"/>
      <c r="M32" s="55"/>
      <c r="N32" s="50"/>
    </row>
    <row r="33" spans="2:15" x14ac:dyDescent="0.3">
      <c r="B33" s="51" t="s">
        <v>36</v>
      </c>
      <c r="C33" s="50"/>
      <c r="D33" s="50"/>
      <c r="E33" s="50"/>
      <c r="F33" s="95"/>
      <c r="G33" s="52"/>
      <c r="H33" s="50"/>
      <c r="I33" s="51" t="s">
        <v>36</v>
      </c>
      <c r="J33" s="50"/>
      <c r="K33" s="50"/>
      <c r="L33" s="50"/>
      <c r="M33" s="50"/>
      <c r="N33" s="50"/>
    </row>
    <row r="34" spans="2:15" x14ac:dyDescent="0.3">
      <c r="B34" s="50" t="s">
        <v>37</v>
      </c>
      <c r="C34" s="50">
        <v>1</v>
      </c>
      <c r="D34" s="50" t="s">
        <v>18</v>
      </c>
      <c r="E34" s="57">
        <v>56.83</v>
      </c>
      <c r="F34" s="96">
        <f t="shared" ref="F34:F39" si="3">E34*10.764</f>
        <v>611.71812</v>
      </c>
      <c r="G34" s="52">
        <v>612</v>
      </c>
      <c r="H34" s="50">
        <v>612</v>
      </c>
      <c r="I34" s="50" t="s">
        <v>62</v>
      </c>
      <c r="J34" s="50">
        <v>4</v>
      </c>
      <c r="K34" s="50" t="s">
        <v>24</v>
      </c>
      <c r="L34" s="50">
        <v>37.49</v>
      </c>
      <c r="M34" s="50">
        <v>404</v>
      </c>
      <c r="N34" s="50">
        <v>404</v>
      </c>
    </row>
    <row r="35" spans="2:15" x14ac:dyDescent="0.3">
      <c r="B35" s="50"/>
      <c r="C35" s="50">
        <v>2</v>
      </c>
      <c r="D35" s="50" t="s">
        <v>18</v>
      </c>
      <c r="E35" s="57">
        <v>56.83</v>
      </c>
      <c r="F35" s="96">
        <f t="shared" si="3"/>
        <v>611.71812</v>
      </c>
      <c r="G35" s="52">
        <v>612</v>
      </c>
      <c r="H35" s="50">
        <v>612</v>
      </c>
      <c r="I35" s="50"/>
      <c r="J35" s="50">
        <v>5</v>
      </c>
      <c r="K35" s="50" t="s">
        <v>18</v>
      </c>
      <c r="L35" s="50">
        <v>55.62</v>
      </c>
      <c r="M35" s="50">
        <v>599</v>
      </c>
      <c r="N35" s="50">
        <v>599</v>
      </c>
    </row>
    <row r="36" spans="2:15" x14ac:dyDescent="0.3">
      <c r="B36" s="50"/>
      <c r="C36" s="50">
        <v>3</v>
      </c>
      <c r="D36" s="50" t="s">
        <v>24</v>
      </c>
      <c r="E36" s="57">
        <v>37.5</v>
      </c>
      <c r="F36" s="96">
        <f t="shared" si="3"/>
        <v>403.65</v>
      </c>
      <c r="G36" s="52">
        <v>404</v>
      </c>
      <c r="H36" s="50">
        <v>404</v>
      </c>
      <c r="I36" s="50"/>
      <c r="J36" s="50">
        <v>6</v>
      </c>
      <c r="K36" s="50" t="s">
        <v>14</v>
      </c>
      <c r="L36" s="50">
        <v>77.33</v>
      </c>
      <c r="M36" s="50">
        <v>832</v>
      </c>
      <c r="N36" s="50">
        <v>832</v>
      </c>
      <c r="O36" s="40">
        <f>7*4</f>
        <v>28</v>
      </c>
    </row>
    <row r="37" spans="2:15" x14ac:dyDescent="0.3">
      <c r="B37" s="50"/>
      <c r="C37" s="50">
        <v>4</v>
      </c>
      <c r="D37" s="50" t="s">
        <v>14</v>
      </c>
      <c r="E37" s="57">
        <v>77</v>
      </c>
      <c r="F37" s="96">
        <f t="shared" si="3"/>
        <v>828.82799999999997</v>
      </c>
      <c r="G37" s="52">
        <v>829</v>
      </c>
      <c r="H37" s="50">
        <v>829</v>
      </c>
      <c r="I37" s="50"/>
      <c r="J37" s="50">
        <v>7</v>
      </c>
      <c r="K37" s="50" t="s">
        <v>24</v>
      </c>
      <c r="L37" s="50">
        <v>37.49</v>
      </c>
      <c r="M37" s="50">
        <v>404</v>
      </c>
      <c r="N37" s="50">
        <v>404</v>
      </c>
    </row>
    <row r="38" spans="2:15" x14ac:dyDescent="0.3">
      <c r="B38" s="50"/>
      <c r="C38" s="50">
        <v>5</v>
      </c>
      <c r="D38" s="50" t="s">
        <v>18</v>
      </c>
      <c r="E38" s="57">
        <v>59.76</v>
      </c>
      <c r="F38" s="96">
        <f t="shared" si="3"/>
        <v>643.25663999999995</v>
      </c>
      <c r="G38" s="52">
        <v>643</v>
      </c>
      <c r="H38" s="50">
        <v>643</v>
      </c>
      <c r="I38" s="50"/>
      <c r="J38" s="50">
        <v>8</v>
      </c>
      <c r="K38" s="50" t="s">
        <v>24</v>
      </c>
      <c r="L38" s="50">
        <v>37.49</v>
      </c>
      <c r="M38" s="50">
        <v>404</v>
      </c>
      <c r="N38" s="50">
        <v>404</v>
      </c>
    </row>
    <row r="39" spans="2:15" x14ac:dyDescent="0.3">
      <c r="B39" s="50"/>
      <c r="C39" s="50">
        <v>6</v>
      </c>
      <c r="D39" s="50" t="s">
        <v>24</v>
      </c>
      <c r="E39" s="57">
        <v>37.49</v>
      </c>
      <c r="F39" s="96">
        <f t="shared" si="3"/>
        <v>403.54235999999997</v>
      </c>
      <c r="G39" s="52">
        <v>404</v>
      </c>
      <c r="H39" s="50">
        <v>404</v>
      </c>
      <c r="I39" s="50"/>
      <c r="J39" s="50">
        <v>9</v>
      </c>
      <c r="K39" s="50" t="s">
        <v>18</v>
      </c>
      <c r="L39" s="50">
        <v>56.83</v>
      </c>
      <c r="M39" s="50">
        <v>612</v>
      </c>
      <c r="N39" s="50">
        <v>612</v>
      </c>
    </row>
    <row r="40" spans="2:15" x14ac:dyDescent="0.3">
      <c r="B40" s="55"/>
      <c r="C40" s="55"/>
      <c r="D40" s="55"/>
      <c r="E40" s="55"/>
      <c r="F40" s="97"/>
      <c r="G40" s="58"/>
      <c r="H40" s="50"/>
      <c r="I40" s="50"/>
      <c r="J40" s="50">
        <v>10</v>
      </c>
      <c r="K40" s="50" t="s">
        <v>18</v>
      </c>
      <c r="L40" s="50">
        <v>56.83</v>
      </c>
      <c r="M40" s="50">
        <v>612</v>
      </c>
      <c r="N40" s="50">
        <v>612</v>
      </c>
    </row>
    <row r="41" spans="2:15" x14ac:dyDescent="0.3">
      <c r="B41" s="55"/>
      <c r="C41" s="55"/>
      <c r="D41" s="55"/>
      <c r="E41" s="55"/>
      <c r="F41" s="97"/>
      <c r="G41" s="58"/>
      <c r="H41" s="50"/>
      <c r="I41" s="55"/>
      <c r="J41" s="55"/>
      <c r="K41" s="55"/>
      <c r="L41" s="55"/>
      <c r="M41" s="55"/>
      <c r="N41" s="50"/>
    </row>
    <row r="42" spans="2:15" x14ac:dyDescent="0.3">
      <c r="B42" s="51" t="s">
        <v>38</v>
      </c>
      <c r="C42" s="50"/>
      <c r="D42" s="50"/>
      <c r="E42" s="50"/>
      <c r="F42" s="95"/>
      <c r="G42" s="52"/>
      <c r="H42" s="50"/>
      <c r="I42" s="51" t="s">
        <v>38</v>
      </c>
      <c r="J42" s="50"/>
      <c r="K42" s="50"/>
      <c r="L42" s="50"/>
      <c r="M42" s="52"/>
      <c r="N42" s="50"/>
    </row>
    <row r="43" spans="2:15" x14ac:dyDescent="0.3">
      <c r="B43" s="50" t="s">
        <v>39</v>
      </c>
      <c r="C43" s="50">
        <v>1</v>
      </c>
      <c r="D43" s="50" t="s">
        <v>18</v>
      </c>
      <c r="E43" s="57">
        <v>56.83</v>
      </c>
      <c r="F43" s="96">
        <f t="shared" ref="F43:F50" si="4">E43*10.764</f>
        <v>611.71812</v>
      </c>
      <c r="G43" s="52">
        <v>612</v>
      </c>
      <c r="H43" s="50">
        <v>612</v>
      </c>
      <c r="I43" s="50" t="s">
        <v>39</v>
      </c>
      <c r="J43" s="50">
        <v>3</v>
      </c>
      <c r="K43" s="50" t="s">
        <v>24</v>
      </c>
      <c r="L43" s="50">
        <v>37.49</v>
      </c>
      <c r="M43" s="50">
        <v>404</v>
      </c>
      <c r="N43" s="50">
        <v>404</v>
      </c>
    </row>
    <row r="44" spans="2:15" x14ac:dyDescent="0.3">
      <c r="B44" s="50"/>
      <c r="C44" s="50">
        <v>2</v>
      </c>
      <c r="D44" s="50" t="s">
        <v>18</v>
      </c>
      <c r="E44" s="57">
        <v>56.83</v>
      </c>
      <c r="F44" s="96">
        <f t="shared" si="4"/>
        <v>611.71812</v>
      </c>
      <c r="G44" s="52">
        <v>612</v>
      </c>
      <c r="H44" s="50">
        <v>612</v>
      </c>
      <c r="I44" s="50"/>
      <c r="J44" s="50">
        <v>4</v>
      </c>
      <c r="K44" s="50" t="s">
        <v>24</v>
      </c>
      <c r="L44" s="50">
        <v>37.49</v>
      </c>
      <c r="M44" s="50">
        <v>404</v>
      </c>
      <c r="N44" s="50">
        <v>404</v>
      </c>
    </row>
    <row r="45" spans="2:15" x14ac:dyDescent="0.3">
      <c r="B45" s="50"/>
      <c r="C45" s="50">
        <v>3</v>
      </c>
      <c r="D45" s="50" t="s">
        <v>24</v>
      </c>
      <c r="E45" s="57">
        <v>37.5</v>
      </c>
      <c r="F45" s="96">
        <f t="shared" si="4"/>
        <v>403.65</v>
      </c>
      <c r="G45" s="52">
        <v>404</v>
      </c>
      <c r="H45" s="50">
        <v>404</v>
      </c>
      <c r="I45" s="50"/>
      <c r="J45" s="50">
        <v>5</v>
      </c>
      <c r="K45" s="50" t="s">
        <v>18</v>
      </c>
      <c r="L45" s="50">
        <v>55.62</v>
      </c>
      <c r="M45" s="50">
        <v>599</v>
      </c>
      <c r="N45" s="50">
        <v>599</v>
      </c>
      <c r="O45" s="40">
        <v>8</v>
      </c>
    </row>
    <row r="46" spans="2:15" x14ac:dyDescent="0.3">
      <c r="B46" s="50"/>
      <c r="C46" s="50">
        <v>4</v>
      </c>
      <c r="D46" s="50" t="s">
        <v>14</v>
      </c>
      <c r="E46" s="57">
        <v>77</v>
      </c>
      <c r="F46" s="96">
        <f t="shared" si="4"/>
        <v>828.82799999999997</v>
      </c>
      <c r="G46" s="52">
        <v>829</v>
      </c>
      <c r="H46" s="50">
        <v>829</v>
      </c>
      <c r="I46" s="50"/>
      <c r="J46" s="50">
        <v>6</v>
      </c>
      <c r="K46" s="50" t="s">
        <v>14</v>
      </c>
      <c r="L46" s="50">
        <v>77.33</v>
      </c>
      <c r="M46" s="50">
        <v>832</v>
      </c>
      <c r="N46" s="50">
        <v>832</v>
      </c>
    </row>
    <row r="47" spans="2:15" x14ac:dyDescent="0.3">
      <c r="B47" s="50"/>
      <c r="C47" s="50">
        <v>5</v>
      </c>
      <c r="D47" s="50" t="s">
        <v>18</v>
      </c>
      <c r="E47" s="57">
        <v>59.76</v>
      </c>
      <c r="F47" s="96">
        <f t="shared" si="4"/>
        <v>643.25663999999995</v>
      </c>
      <c r="G47" s="52">
        <v>643</v>
      </c>
      <c r="H47" s="50">
        <v>643</v>
      </c>
      <c r="I47" s="50"/>
      <c r="J47" s="50">
        <v>7</v>
      </c>
      <c r="K47" s="50" t="s">
        <v>24</v>
      </c>
      <c r="L47" s="50">
        <v>37.49</v>
      </c>
      <c r="M47" s="50">
        <v>404</v>
      </c>
      <c r="N47" s="50">
        <v>404</v>
      </c>
    </row>
    <row r="48" spans="2:15" x14ac:dyDescent="0.3">
      <c r="B48" s="50"/>
      <c r="C48" s="50">
        <v>6</v>
      </c>
      <c r="D48" s="50" t="s">
        <v>24</v>
      </c>
      <c r="E48" s="57">
        <v>37.49</v>
      </c>
      <c r="F48" s="96">
        <f t="shared" si="4"/>
        <v>403.54235999999997</v>
      </c>
      <c r="G48" s="52">
        <v>404</v>
      </c>
      <c r="H48" s="50">
        <v>404</v>
      </c>
      <c r="I48" s="50"/>
      <c r="J48" s="50">
        <v>8</v>
      </c>
      <c r="K48" s="50" t="s">
        <v>24</v>
      </c>
      <c r="L48" s="50">
        <v>37.49</v>
      </c>
      <c r="M48" s="50">
        <v>404</v>
      </c>
      <c r="N48" s="50">
        <v>404</v>
      </c>
    </row>
    <row r="49" spans="2:15" x14ac:dyDescent="0.3">
      <c r="B49" s="50"/>
      <c r="C49" s="50">
        <v>7</v>
      </c>
      <c r="D49" s="50" t="s">
        <v>24</v>
      </c>
      <c r="E49" s="57">
        <v>37.49</v>
      </c>
      <c r="F49" s="96">
        <f t="shared" si="4"/>
        <v>403.54235999999997</v>
      </c>
      <c r="G49" s="52">
        <v>404</v>
      </c>
      <c r="H49" s="50">
        <v>404</v>
      </c>
      <c r="I49" s="50"/>
      <c r="J49" s="50">
        <v>9</v>
      </c>
      <c r="K49" s="50" t="s">
        <v>18</v>
      </c>
      <c r="L49" s="50">
        <v>56.83</v>
      </c>
      <c r="M49" s="50">
        <v>612</v>
      </c>
      <c r="N49" s="50">
        <v>612</v>
      </c>
    </row>
    <row r="50" spans="2:15" x14ac:dyDescent="0.3">
      <c r="B50" s="50"/>
      <c r="C50" s="50">
        <v>8</v>
      </c>
      <c r="D50" s="50" t="s">
        <v>24</v>
      </c>
      <c r="E50" s="57">
        <v>37.630000000000003</v>
      </c>
      <c r="F50" s="96">
        <f t="shared" si="4"/>
        <v>405.04932000000002</v>
      </c>
      <c r="G50" s="52">
        <v>405</v>
      </c>
      <c r="H50" s="50">
        <v>405</v>
      </c>
      <c r="I50" s="50"/>
      <c r="J50" s="50">
        <v>10</v>
      </c>
      <c r="K50" s="50" t="s">
        <v>18</v>
      </c>
      <c r="L50" s="50">
        <v>56.83</v>
      </c>
      <c r="M50" s="50">
        <v>612</v>
      </c>
      <c r="N50" s="50">
        <v>612</v>
      </c>
    </row>
    <row r="51" spans="2:15" x14ac:dyDescent="0.3">
      <c r="B51" s="55"/>
      <c r="C51" s="55"/>
      <c r="D51" s="55"/>
      <c r="E51" s="55"/>
      <c r="F51" s="97"/>
      <c r="G51" s="58"/>
      <c r="H51" s="50"/>
      <c r="I51" s="55"/>
      <c r="J51" s="55"/>
      <c r="K51" s="55"/>
      <c r="L51" s="55"/>
      <c r="M51" s="55"/>
      <c r="N51" s="50"/>
    </row>
    <row r="52" spans="2:15" ht="54" x14ac:dyDescent="0.3">
      <c r="B52" s="59" t="s">
        <v>40</v>
      </c>
      <c r="C52" s="50"/>
      <c r="D52" s="50"/>
      <c r="E52" s="50"/>
      <c r="F52" s="95"/>
      <c r="G52" s="52"/>
      <c r="H52" s="50"/>
      <c r="I52" s="59" t="s">
        <v>40</v>
      </c>
      <c r="J52" s="50"/>
      <c r="K52" s="50"/>
      <c r="L52" s="50"/>
      <c r="M52" s="50"/>
      <c r="N52" s="50"/>
    </row>
    <row r="53" spans="2:15" x14ac:dyDescent="0.3">
      <c r="B53" s="50" t="s">
        <v>32</v>
      </c>
      <c r="C53" s="50">
        <v>1</v>
      </c>
      <c r="D53" s="50" t="s">
        <v>18</v>
      </c>
      <c r="E53" s="57">
        <v>56.83</v>
      </c>
      <c r="F53" s="96">
        <f t="shared" ref="F53:F62" si="5">E53*10.764</f>
        <v>611.71812</v>
      </c>
      <c r="G53" s="52">
        <v>612</v>
      </c>
      <c r="H53" s="50">
        <v>612</v>
      </c>
      <c r="I53" s="50" t="s">
        <v>32</v>
      </c>
      <c r="J53" s="50">
        <v>1</v>
      </c>
      <c r="K53" s="50" t="s">
        <v>24</v>
      </c>
      <c r="L53" s="50">
        <v>37.630000000000003</v>
      </c>
      <c r="M53" s="50">
        <v>405</v>
      </c>
      <c r="N53" s="50">
        <v>405</v>
      </c>
    </row>
    <row r="54" spans="2:15" x14ac:dyDescent="0.3">
      <c r="B54" s="50"/>
      <c r="C54" s="50">
        <v>2</v>
      </c>
      <c r="D54" s="50" t="s">
        <v>18</v>
      </c>
      <c r="E54" s="57">
        <v>56.83</v>
      </c>
      <c r="F54" s="96">
        <f t="shared" si="5"/>
        <v>611.71812</v>
      </c>
      <c r="G54" s="52">
        <v>612</v>
      </c>
      <c r="H54" s="50">
        <v>612</v>
      </c>
      <c r="I54" s="50"/>
      <c r="J54" s="50">
        <v>2</v>
      </c>
      <c r="K54" s="50" t="s">
        <v>24</v>
      </c>
      <c r="L54" s="50">
        <v>37.630000000000003</v>
      </c>
      <c r="M54" s="50">
        <v>405</v>
      </c>
      <c r="N54" s="50">
        <v>405</v>
      </c>
    </row>
    <row r="55" spans="2:15" x14ac:dyDescent="0.3">
      <c r="B55" s="50"/>
      <c r="C55" s="50">
        <v>3</v>
      </c>
      <c r="D55" s="50" t="s">
        <v>24</v>
      </c>
      <c r="E55" s="57">
        <v>37.5</v>
      </c>
      <c r="F55" s="96">
        <f t="shared" si="5"/>
        <v>403.65</v>
      </c>
      <c r="G55" s="52">
        <v>404</v>
      </c>
      <c r="H55" s="50">
        <v>404</v>
      </c>
      <c r="I55" s="50"/>
      <c r="J55" s="50">
        <v>3</v>
      </c>
      <c r="K55" s="50" t="s">
        <v>24</v>
      </c>
      <c r="L55" s="50">
        <v>37.49</v>
      </c>
      <c r="M55" s="50">
        <v>404</v>
      </c>
      <c r="N55" s="50">
        <v>404</v>
      </c>
    </row>
    <row r="56" spans="2:15" x14ac:dyDescent="0.3">
      <c r="B56" s="50"/>
      <c r="C56" s="50">
        <v>4</v>
      </c>
      <c r="D56" s="50" t="s">
        <v>14</v>
      </c>
      <c r="E56" s="57">
        <v>77</v>
      </c>
      <c r="F56" s="96">
        <f t="shared" si="5"/>
        <v>828.82799999999997</v>
      </c>
      <c r="G56" s="52">
        <v>829</v>
      </c>
      <c r="H56" s="50">
        <v>829</v>
      </c>
      <c r="I56" s="50"/>
      <c r="J56" s="50">
        <v>4</v>
      </c>
      <c r="K56" s="50" t="s">
        <v>24</v>
      </c>
      <c r="L56" s="50">
        <v>37.49</v>
      </c>
      <c r="M56" s="50">
        <v>404</v>
      </c>
      <c r="N56" s="50">
        <v>404</v>
      </c>
    </row>
    <row r="57" spans="2:15" x14ac:dyDescent="0.3">
      <c r="B57" s="50"/>
      <c r="C57" s="50">
        <v>5</v>
      </c>
      <c r="D57" s="50" t="s">
        <v>18</v>
      </c>
      <c r="E57" s="57">
        <v>59.76</v>
      </c>
      <c r="F57" s="96">
        <f t="shared" si="5"/>
        <v>643.25663999999995</v>
      </c>
      <c r="G57" s="52">
        <v>643</v>
      </c>
      <c r="H57" s="50">
        <v>643</v>
      </c>
      <c r="I57" s="50"/>
      <c r="J57" s="50">
        <v>5</v>
      </c>
      <c r="K57" s="50" t="s">
        <v>18</v>
      </c>
      <c r="L57" s="50">
        <v>55.62</v>
      </c>
      <c r="M57" s="50">
        <v>599</v>
      </c>
      <c r="N57" s="50">
        <v>599</v>
      </c>
      <c r="O57" s="40">
        <f>10*29</f>
        <v>290</v>
      </c>
    </row>
    <row r="58" spans="2:15" x14ac:dyDescent="0.3">
      <c r="B58" s="50"/>
      <c r="C58" s="50">
        <v>6</v>
      </c>
      <c r="D58" s="50" t="s">
        <v>24</v>
      </c>
      <c r="E58" s="57">
        <v>37.49</v>
      </c>
      <c r="F58" s="96">
        <f t="shared" si="5"/>
        <v>403.54235999999997</v>
      </c>
      <c r="G58" s="52">
        <v>404</v>
      </c>
      <c r="H58" s="50">
        <v>404</v>
      </c>
      <c r="I58" s="50"/>
      <c r="J58" s="50">
        <v>6</v>
      </c>
      <c r="K58" s="50" t="s">
        <v>14</v>
      </c>
      <c r="L58" s="50">
        <v>77.33</v>
      </c>
      <c r="M58" s="50">
        <v>832</v>
      </c>
      <c r="N58" s="50">
        <v>832</v>
      </c>
    </row>
    <row r="59" spans="2:15" x14ac:dyDescent="0.3">
      <c r="B59" s="50"/>
      <c r="C59" s="50">
        <v>7</v>
      </c>
      <c r="D59" s="50" t="s">
        <v>24</v>
      </c>
      <c r="E59" s="57">
        <v>37.49</v>
      </c>
      <c r="F59" s="96">
        <f t="shared" si="5"/>
        <v>403.54235999999997</v>
      </c>
      <c r="G59" s="52">
        <v>404</v>
      </c>
      <c r="H59" s="50">
        <v>404</v>
      </c>
      <c r="I59" s="50"/>
      <c r="J59" s="50">
        <v>7</v>
      </c>
      <c r="K59" s="50" t="s">
        <v>24</v>
      </c>
      <c r="L59" s="50">
        <v>37.49</v>
      </c>
      <c r="M59" s="50">
        <v>404</v>
      </c>
      <c r="N59" s="50">
        <v>404</v>
      </c>
    </row>
    <row r="60" spans="2:15" x14ac:dyDescent="0.3">
      <c r="B60" s="50"/>
      <c r="C60" s="50">
        <v>8</v>
      </c>
      <c r="D60" s="50" t="s">
        <v>24</v>
      </c>
      <c r="E60" s="57">
        <v>37.630000000000003</v>
      </c>
      <c r="F60" s="96">
        <f t="shared" si="5"/>
        <v>405.04932000000002</v>
      </c>
      <c r="G60" s="52">
        <v>405</v>
      </c>
      <c r="H60" s="50">
        <v>405</v>
      </c>
      <c r="I60" s="50"/>
      <c r="J60" s="50">
        <v>8</v>
      </c>
      <c r="K60" s="50" t="s">
        <v>24</v>
      </c>
      <c r="L60" s="50">
        <v>37.49</v>
      </c>
      <c r="M60" s="50">
        <v>404</v>
      </c>
      <c r="N60" s="50">
        <v>404</v>
      </c>
    </row>
    <row r="61" spans="2:15" x14ac:dyDescent="0.3">
      <c r="B61" s="50"/>
      <c r="C61" s="50">
        <v>9</v>
      </c>
      <c r="D61" s="50" t="s">
        <v>24</v>
      </c>
      <c r="E61" s="57">
        <v>37.630000000000003</v>
      </c>
      <c r="F61" s="96">
        <f t="shared" si="5"/>
        <v>405.04932000000002</v>
      </c>
      <c r="G61" s="52">
        <v>405</v>
      </c>
      <c r="H61" s="50">
        <v>405</v>
      </c>
      <c r="I61" s="50"/>
      <c r="J61" s="50">
        <v>9</v>
      </c>
      <c r="K61" s="50" t="s">
        <v>18</v>
      </c>
      <c r="L61" s="50">
        <v>56.83</v>
      </c>
      <c r="M61" s="50">
        <v>612</v>
      </c>
      <c r="N61" s="50">
        <v>612</v>
      </c>
    </row>
    <row r="62" spans="2:15" x14ac:dyDescent="0.3">
      <c r="B62" s="50"/>
      <c r="C62" s="50">
        <v>10</v>
      </c>
      <c r="D62" s="50" t="s">
        <v>24</v>
      </c>
      <c r="E62" s="57">
        <v>37.49</v>
      </c>
      <c r="F62" s="96">
        <f t="shared" si="5"/>
        <v>403.54235999999997</v>
      </c>
      <c r="G62" s="52">
        <v>404</v>
      </c>
      <c r="H62" s="50">
        <v>404</v>
      </c>
      <c r="I62" s="50"/>
      <c r="J62" s="50">
        <v>10</v>
      </c>
      <c r="K62" s="50" t="s">
        <v>18</v>
      </c>
      <c r="L62" s="50">
        <v>56.83</v>
      </c>
      <c r="M62" s="50">
        <v>612</v>
      </c>
      <c r="N62" s="50">
        <v>612</v>
      </c>
    </row>
    <row r="64" spans="2:15" x14ac:dyDescent="0.3">
      <c r="B64" s="59" t="s">
        <v>53</v>
      </c>
      <c r="C64" s="50"/>
      <c r="D64" s="50"/>
      <c r="E64" s="50"/>
      <c r="F64" s="95"/>
      <c r="G64" s="52"/>
      <c r="I64" s="59" t="s">
        <v>53</v>
      </c>
      <c r="J64" s="50"/>
      <c r="K64" s="50"/>
      <c r="L64" s="50"/>
      <c r="M64" s="50"/>
      <c r="N64" s="50"/>
    </row>
    <row r="65" spans="2:15" x14ac:dyDescent="0.3">
      <c r="B65" s="50" t="s">
        <v>32</v>
      </c>
      <c r="C65" s="50">
        <v>1</v>
      </c>
      <c r="D65" s="50" t="s">
        <v>18</v>
      </c>
      <c r="E65" s="57">
        <v>56.83</v>
      </c>
      <c r="F65" s="96">
        <f t="shared" ref="F65:F74" si="6">E65*10.764</f>
        <v>611.71812</v>
      </c>
      <c r="G65" s="52">
        <v>612</v>
      </c>
      <c r="I65" s="50" t="s">
        <v>32</v>
      </c>
      <c r="J65" s="50">
        <v>1</v>
      </c>
      <c r="K65" s="50" t="s">
        <v>24</v>
      </c>
      <c r="L65" s="50">
        <v>37.630000000000003</v>
      </c>
      <c r="M65" s="50">
        <v>405</v>
      </c>
      <c r="N65" s="50">
        <v>405</v>
      </c>
    </row>
    <row r="66" spans="2:15" x14ac:dyDescent="0.3">
      <c r="B66" s="50"/>
      <c r="C66" s="50">
        <v>2</v>
      </c>
      <c r="D66" s="50" t="s">
        <v>18</v>
      </c>
      <c r="E66" s="57">
        <v>56.83</v>
      </c>
      <c r="F66" s="96">
        <f t="shared" si="6"/>
        <v>611.71812</v>
      </c>
      <c r="G66" s="52">
        <v>612</v>
      </c>
      <c r="I66" s="50"/>
      <c r="J66" s="50">
        <v>2</v>
      </c>
      <c r="K66" s="50" t="s">
        <v>24</v>
      </c>
      <c r="L66" s="50">
        <v>37.630000000000003</v>
      </c>
      <c r="M66" s="50">
        <v>405</v>
      </c>
      <c r="N66" s="50">
        <v>405</v>
      </c>
    </row>
    <row r="67" spans="2:15" x14ac:dyDescent="0.3">
      <c r="B67" s="50"/>
      <c r="C67" s="50">
        <v>3</v>
      </c>
      <c r="D67" s="50" t="s">
        <v>24</v>
      </c>
      <c r="E67" s="57">
        <v>37.5</v>
      </c>
      <c r="F67" s="96">
        <f t="shared" si="6"/>
        <v>403.65</v>
      </c>
      <c r="G67" s="52">
        <v>404</v>
      </c>
      <c r="I67" s="50"/>
      <c r="J67" s="50">
        <v>3</v>
      </c>
      <c r="K67" s="50" t="s">
        <v>24</v>
      </c>
      <c r="L67" s="50">
        <v>37.49</v>
      </c>
      <c r="M67" s="50">
        <v>404</v>
      </c>
      <c r="N67" s="50">
        <v>404</v>
      </c>
      <c r="O67" s="40">
        <v>10</v>
      </c>
    </row>
    <row r="68" spans="2:15" x14ac:dyDescent="0.3">
      <c r="B68" s="50"/>
      <c r="C68" s="50">
        <v>4</v>
      </c>
      <c r="D68" s="50" t="s">
        <v>14</v>
      </c>
      <c r="E68" s="57">
        <v>77</v>
      </c>
      <c r="F68" s="96">
        <f t="shared" si="6"/>
        <v>828.82799999999997</v>
      </c>
      <c r="G68" s="52">
        <v>829</v>
      </c>
      <c r="I68" s="50"/>
      <c r="J68" s="50">
        <v>4</v>
      </c>
      <c r="K68" s="50" t="s">
        <v>24</v>
      </c>
      <c r="L68" s="50">
        <v>37.49</v>
      </c>
      <c r="M68" s="50">
        <v>404</v>
      </c>
      <c r="N68" s="50">
        <v>404</v>
      </c>
    </row>
    <row r="69" spans="2:15" x14ac:dyDescent="0.3">
      <c r="B69" s="50"/>
      <c r="C69" s="50">
        <v>5</v>
      </c>
      <c r="D69" s="50" t="s">
        <v>18</v>
      </c>
      <c r="E69" s="57">
        <v>59.76</v>
      </c>
      <c r="F69" s="96">
        <f t="shared" si="6"/>
        <v>643.25663999999995</v>
      </c>
      <c r="G69" s="52">
        <v>643</v>
      </c>
      <c r="I69" s="50"/>
      <c r="J69" s="50">
        <v>5</v>
      </c>
      <c r="K69" s="50" t="s">
        <v>18</v>
      </c>
      <c r="L69" s="50">
        <v>55.62</v>
      </c>
      <c r="M69" s="50">
        <v>599</v>
      </c>
      <c r="N69" s="50">
        <v>599</v>
      </c>
    </row>
    <row r="70" spans="2:15" x14ac:dyDescent="0.3">
      <c r="B70" s="50"/>
      <c r="C70" s="50">
        <v>6</v>
      </c>
      <c r="D70" s="50" t="s">
        <v>24</v>
      </c>
      <c r="E70" s="57">
        <v>37.49</v>
      </c>
      <c r="F70" s="96">
        <f t="shared" si="6"/>
        <v>403.54235999999997</v>
      </c>
      <c r="G70" s="52">
        <v>404</v>
      </c>
      <c r="I70" s="50"/>
      <c r="J70" s="50">
        <v>6</v>
      </c>
      <c r="K70" s="50" t="s">
        <v>14</v>
      </c>
      <c r="L70" s="50">
        <v>77.33</v>
      </c>
      <c r="M70" s="50">
        <v>832</v>
      </c>
      <c r="N70" s="50">
        <v>832</v>
      </c>
    </row>
    <row r="71" spans="2:15" x14ac:dyDescent="0.3">
      <c r="B71" s="50"/>
      <c r="C71" s="50">
        <v>7</v>
      </c>
      <c r="D71" s="50" t="s">
        <v>24</v>
      </c>
      <c r="E71" s="57">
        <v>37.49</v>
      </c>
      <c r="F71" s="96">
        <f t="shared" si="6"/>
        <v>403.54235999999997</v>
      </c>
      <c r="G71" s="52">
        <v>404</v>
      </c>
      <c r="I71" s="50"/>
      <c r="J71" s="50">
        <v>7</v>
      </c>
      <c r="K71" s="50" t="s">
        <v>24</v>
      </c>
      <c r="L71" s="50">
        <v>37.49</v>
      </c>
      <c r="M71" s="50">
        <v>404</v>
      </c>
      <c r="N71" s="50">
        <v>404</v>
      </c>
    </row>
    <row r="72" spans="2:15" x14ac:dyDescent="0.3">
      <c r="B72" s="50"/>
      <c r="C72" s="50">
        <v>8</v>
      </c>
      <c r="D72" s="50" t="s">
        <v>24</v>
      </c>
      <c r="E72" s="57">
        <v>37.630000000000003</v>
      </c>
      <c r="F72" s="96">
        <f t="shared" si="6"/>
        <v>405.04932000000002</v>
      </c>
      <c r="G72" s="52">
        <v>405</v>
      </c>
      <c r="I72" s="50"/>
      <c r="J72" s="50">
        <v>8</v>
      </c>
      <c r="K72" s="50" t="s">
        <v>24</v>
      </c>
      <c r="L72" s="50">
        <v>37.49</v>
      </c>
      <c r="M72" s="50">
        <v>404</v>
      </c>
      <c r="N72" s="50">
        <v>404</v>
      </c>
    </row>
    <row r="73" spans="2:15" x14ac:dyDescent="0.3">
      <c r="B73" s="50"/>
      <c r="C73" s="50">
        <v>9</v>
      </c>
      <c r="D73" s="50" t="s">
        <v>24</v>
      </c>
      <c r="E73" s="57">
        <v>37.630000000000003</v>
      </c>
      <c r="F73" s="96">
        <f t="shared" si="6"/>
        <v>405.04932000000002</v>
      </c>
      <c r="G73" s="52">
        <v>405</v>
      </c>
      <c r="I73" s="50"/>
      <c r="J73" s="50">
        <v>9</v>
      </c>
      <c r="K73" s="50" t="s">
        <v>18</v>
      </c>
      <c r="L73" s="50">
        <v>56.83</v>
      </c>
      <c r="M73" s="50">
        <v>612</v>
      </c>
      <c r="N73" s="50">
        <v>612</v>
      </c>
    </row>
    <row r="74" spans="2:15" x14ac:dyDescent="0.3">
      <c r="B74" s="50"/>
      <c r="C74" s="50">
        <v>10</v>
      </c>
      <c r="D74" s="50" t="s">
        <v>24</v>
      </c>
      <c r="E74" s="57">
        <v>37.49</v>
      </c>
      <c r="F74" s="96">
        <f t="shared" si="6"/>
        <v>403.54235999999997</v>
      </c>
      <c r="G74" s="52">
        <v>404</v>
      </c>
      <c r="I74" s="50"/>
      <c r="J74" s="50">
        <v>10</v>
      </c>
      <c r="K74" s="50" t="s">
        <v>18</v>
      </c>
      <c r="L74" s="50">
        <v>56.83</v>
      </c>
      <c r="M74" s="50">
        <v>612</v>
      </c>
      <c r="N74" s="50">
        <v>612</v>
      </c>
    </row>
    <row r="82" spans="7:7" x14ac:dyDescent="0.3">
      <c r="G82" s="45"/>
    </row>
    <row r="83" spans="7:7" x14ac:dyDescent="0.3">
      <c r="G83" s="45"/>
    </row>
    <row r="84" spans="7:7" x14ac:dyDescent="0.3">
      <c r="G84" s="45"/>
    </row>
    <row r="85" spans="7:7" x14ac:dyDescent="0.3">
      <c r="G85" s="45"/>
    </row>
    <row r="86" spans="7:7" x14ac:dyDescent="0.3">
      <c r="G86" s="45"/>
    </row>
    <row r="87" spans="7:7" x14ac:dyDescent="0.3">
      <c r="G87" s="45"/>
    </row>
    <row r="88" spans="7:7" x14ac:dyDescent="0.3">
      <c r="G88" s="45"/>
    </row>
    <row r="89" spans="7:7" x14ac:dyDescent="0.3">
      <c r="G89" s="45"/>
    </row>
    <row r="90" spans="7:7" x14ac:dyDescent="0.3">
      <c r="G90" s="45"/>
    </row>
    <row r="91" spans="7:7" x14ac:dyDescent="0.3">
      <c r="G91" s="45"/>
    </row>
    <row r="92" spans="7:7" x14ac:dyDescent="0.3">
      <c r="G92" s="45"/>
    </row>
    <row r="93" spans="7:7" x14ac:dyDescent="0.3">
      <c r="G93" s="45"/>
    </row>
    <row r="94" spans="7:7" x14ac:dyDescent="0.3">
      <c r="G94" s="45"/>
    </row>
    <row r="95" spans="7:7" x14ac:dyDescent="0.3">
      <c r="G95" s="45"/>
    </row>
    <row r="96" spans="7:7" x14ac:dyDescent="0.3">
      <c r="G96" s="45"/>
    </row>
    <row r="97" spans="7:7" x14ac:dyDescent="0.3">
      <c r="G97" s="45"/>
    </row>
    <row r="98" spans="7:7" x14ac:dyDescent="0.3">
      <c r="G98" s="45"/>
    </row>
    <row r="99" spans="7:7" x14ac:dyDescent="0.3">
      <c r="G99" s="45"/>
    </row>
    <row r="100" spans="7:7" x14ac:dyDescent="0.3">
      <c r="G100" s="45"/>
    </row>
    <row r="101" spans="7:7" x14ac:dyDescent="0.3">
      <c r="G101" s="45"/>
    </row>
    <row r="102" spans="7:7" x14ac:dyDescent="0.3">
      <c r="G102" s="45"/>
    </row>
    <row r="103" spans="7:7" x14ac:dyDescent="0.3">
      <c r="G103" s="45"/>
    </row>
    <row r="104" spans="7:7" x14ac:dyDescent="0.3">
      <c r="G104" s="45"/>
    </row>
    <row r="105" spans="7:7" x14ac:dyDescent="0.3">
      <c r="G105" s="45"/>
    </row>
    <row r="106" spans="7:7" x14ac:dyDescent="0.3">
      <c r="G106" s="45"/>
    </row>
  </sheetData>
  <phoneticPr fontId="2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1E6D1-E2C7-447A-9485-84985AA9EF08}">
  <dimension ref="B2:BX111"/>
  <sheetViews>
    <sheetView topLeftCell="A67" zoomScale="145" zoomScaleNormal="145" workbookViewId="0">
      <selection activeCell="I49" sqref="I49:I56"/>
    </sheetView>
  </sheetViews>
  <sheetFormatPr defaultRowHeight="16.5" x14ac:dyDescent="0.3"/>
  <cols>
    <col min="1" max="1" width="4" customWidth="1"/>
    <col min="2" max="2" width="29.140625" style="55" customWidth="1"/>
    <col min="3" max="5" width="9.140625" style="55"/>
    <col min="6" max="6" width="9.85546875" style="55" customWidth="1"/>
    <col min="7" max="7" width="9.140625" style="55"/>
    <col min="8" max="8" width="28.42578125" style="55" customWidth="1"/>
    <col min="9" max="9" width="6.42578125" style="55" customWidth="1"/>
    <col min="10" max="10" width="8.28515625" style="55" customWidth="1"/>
    <col min="11" max="11" width="7.42578125" style="55" customWidth="1"/>
    <col min="12" max="12" width="6.7109375" style="55" customWidth="1"/>
    <col min="13" max="13" width="7.140625" style="55" customWidth="1"/>
    <col min="14" max="14" width="9.140625" style="40"/>
    <col min="15" max="15" width="9.140625" style="41"/>
    <col min="16" max="16" width="11.140625" style="41" customWidth="1"/>
    <col min="17" max="76" width="9.140625" style="41"/>
  </cols>
  <sheetData>
    <row r="2" spans="2:21" x14ac:dyDescent="0.3">
      <c r="B2" s="76" t="s">
        <v>41</v>
      </c>
      <c r="H2" s="76" t="s">
        <v>42</v>
      </c>
    </row>
    <row r="3" spans="2:21" x14ac:dyDescent="0.3">
      <c r="B3" s="50"/>
      <c r="C3" s="50"/>
      <c r="D3" s="50"/>
      <c r="E3" s="50"/>
      <c r="F3" s="50"/>
      <c r="G3" s="50"/>
      <c r="H3" s="50"/>
    </row>
    <row r="4" spans="2:21" x14ac:dyDescent="0.3">
      <c r="B4" s="51" t="s">
        <v>70</v>
      </c>
      <c r="C4" s="50">
        <v>5</v>
      </c>
      <c r="D4" s="50" t="s">
        <v>14</v>
      </c>
      <c r="E4" s="50">
        <v>68.27</v>
      </c>
      <c r="F4" s="52">
        <f>E4*10.764</f>
        <v>734.85827999999992</v>
      </c>
      <c r="G4" s="52">
        <v>735</v>
      </c>
      <c r="H4" s="50"/>
    </row>
    <row r="5" spans="2:21" x14ac:dyDescent="0.3">
      <c r="B5" s="50"/>
      <c r="C5" s="50"/>
      <c r="D5" s="50"/>
      <c r="E5" s="50"/>
      <c r="F5" s="50"/>
      <c r="G5" s="50"/>
      <c r="H5" s="50"/>
    </row>
    <row r="6" spans="2:21" x14ac:dyDescent="0.3">
      <c r="B6" s="51" t="s">
        <v>31</v>
      </c>
      <c r="C6" s="50"/>
      <c r="D6" s="50"/>
      <c r="E6" s="50"/>
      <c r="F6" s="52"/>
      <c r="H6" s="51" t="s">
        <v>31</v>
      </c>
      <c r="I6" s="50">
        <v>1</v>
      </c>
      <c r="J6" s="50" t="s">
        <v>18</v>
      </c>
      <c r="K6" s="50">
        <v>57.26</v>
      </c>
      <c r="L6" s="50">
        <v>616</v>
      </c>
      <c r="M6" s="50">
        <v>616</v>
      </c>
      <c r="O6" s="42"/>
      <c r="P6" s="42"/>
      <c r="Q6" s="43"/>
    </row>
    <row r="7" spans="2:21" x14ac:dyDescent="0.3">
      <c r="B7" s="50" t="s">
        <v>60</v>
      </c>
      <c r="C7" s="50">
        <v>5</v>
      </c>
      <c r="D7" s="50" t="s">
        <v>14</v>
      </c>
      <c r="E7" s="50">
        <v>74.42</v>
      </c>
      <c r="F7" s="52">
        <v>801</v>
      </c>
      <c r="G7" s="78">
        <v>801</v>
      </c>
      <c r="H7" s="50" t="s">
        <v>60</v>
      </c>
      <c r="I7" s="50">
        <v>2</v>
      </c>
      <c r="J7" s="50" t="s">
        <v>18</v>
      </c>
      <c r="K7" s="50">
        <v>57.36</v>
      </c>
      <c r="L7" s="50">
        <v>617</v>
      </c>
      <c r="M7" s="50">
        <v>617</v>
      </c>
      <c r="N7" s="40">
        <v>5</v>
      </c>
      <c r="O7" s="44"/>
      <c r="P7" s="44"/>
      <c r="Q7" s="42"/>
      <c r="U7" s="39"/>
    </row>
    <row r="8" spans="2:21" x14ac:dyDescent="0.3">
      <c r="B8" s="50"/>
      <c r="C8" s="50">
        <v>6</v>
      </c>
      <c r="D8" s="50" t="s">
        <v>24</v>
      </c>
      <c r="E8" s="50">
        <v>36.729999999999997</v>
      </c>
      <c r="F8" s="52">
        <v>395</v>
      </c>
      <c r="G8" s="78">
        <v>395</v>
      </c>
      <c r="H8" s="50"/>
      <c r="I8" s="50">
        <v>3</v>
      </c>
      <c r="J8" s="50" t="s">
        <v>18</v>
      </c>
      <c r="K8" s="50">
        <v>57.66</v>
      </c>
      <c r="L8" s="50">
        <v>621</v>
      </c>
      <c r="M8" s="50">
        <v>621</v>
      </c>
      <c r="O8" s="44"/>
      <c r="P8" s="44"/>
      <c r="Q8" s="42"/>
      <c r="U8" s="39"/>
    </row>
    <row r="9" spans="2:21" x14ac:dyDescent="0.3">
      <c r="B9" s="50"/>
      <c r="C9" s="50">
        <v>7</v>
      </c>
      <c r="D9" s="50" t="s">
        <v>18</v>
      </c>
      <c r="E9" s="50">
        <v>57.2</v>
      </c>
      <c r="F9" s="52">
        <v>616</v>
      </c>
      <c r="G9" s="78">
        <v>616</v>
      </c>
      <c r="H9" s="50"/>
      <c r="I9" s="50">
        <v>4</v>
      </c>
      <c r="J9" s="50" t="s">
        <v>18</v>
      </c>
      <c r="K9" s="50">
        <v>57.55</v>
      </c>
      <c r="L9" s="50">
        <v>619</v>
      </c>
      <c r="M9" s="50">
        <v>619</v>
      </c>
      <c r="O9" s="44"/>
      <c r="P9" s="44"/>
      <c r="Q9" s="42"/>
      <c r="U9" s="39"/>
    </row>
    <row r="10" spans="2:21" x14ac:dyDescent="0.3">
      <c r="B10" s="50"/>
      <c r="C10" s="50">
        <v>8</v>
      </c>
      <c r="D10" s="50" t="s">
        <v>18</v>
      </c>
      <c r="E10" s="50">
        <v>57.35</v>
      </c>
      <c r="F10" s="52">
        <v>617</v>
      </c>
      <c r="G10" s="78">
        <v>617</v>
      </c>
      <c r="H10" s="50"/>
      <c r="I10" s="50">
        <v>5</v>
      </c>
      <c r="J10" s="50" t="s">
        <v>14</v>
      </c>
      <c r="K10" s="50">
        <v>80.010000000000005</v>
      </c>
      <c r="L10" s="50">
        <v>861</v>
      </c>
      <c r="M10" s="50">
        <v>861</v>
      </c>
      <c r="O10" s="44"/>
      <c r="P10" s="44"/>
      <c r="Q10" s="42"/>
      <c r="U10" s="39"/>
    </row>
    <row r="11" spans="2:21" ht="23.25" customHeight="1" x14ac:dyDescent="0.3">
      <c r="B11" s="50"/>
      <c r="C11" s="50">
        <v>9</v>
      </c>
      <c r="D11" s="50" t="s">
        <v>18</v>
      </c>
      <c r="E11" s="50">
        <v>57.71</v>
      </c>
      <c r="F11" s="50">
        <v>621</v>
      </c>
      <c r="G11" s="79">
        <v>621</v>
      </c>
      <c r="O11" s="44"/>
      <c r="P11" s="44"/>
      <c r="Q11" s="42"/>
    </row>
    <row r="12" spans="2:21" x14ac:dyDescent="0.3">
      <c r="O12" s="44"/>
      <c r="P12" s="44"/>
      <c r="Q12" s="42"/>
    </row>
    <row r="13" spans="2:21" ht="17.25" customHeight="1" x14ac:dyDescent="0.3">
      <c r="O13" s="44"/>
      <c r="P13" s="44"/>
      <c r="Q13" s="42"/>
    </row>
    <row r="14" spans="2:21" x14ac:dyDescent="0.3">
      <c r="B14" s="51" t="s">
        <v>43</v>
      </c>
      <c r="C14" s="50"/>
      <c r="D14" s="50"/>
      <c r="E14" s="57"/>
      <c r="F14" s="52"/>
      <c r="G14" s="50"/>
      <c r="H14" s="51" t="s">
        <v>46</v>
      </c>
      <c r="I14" s="50">
        <v>1</v>
      </c>
      <c r="J14" s="50" t="s">
        <v>18</v>
      </c>
      <c r="K14" s="50">
        <v>57.26</v>
      </c>
      <c r="L14" s="52">
        <f>K14*10.764</f>
        <v>616.34663999999998</v>
      </c>
      <c r="M14" s="50">
        <v>616</v>
      </c>
      <c r="O14" s="44"/>
      <c r="P14" s="44"/>
      <c r="Q14" s="42">
        <f>5+9+9+189+8+81+28</f>
        <v>329</v>
      </c>
    </row>
    <row r="15" spans="2:21" x14ac:dyDescent="0.3">
      <c r="B15" s="50" t="s">
        <v>44</v>
      </c>
      <c r="C15" s="50">
        <v>1</v>
      </c>
      <c r="D15" s="50" t="s">
        <v>18</v>
      </c>
      <c r="E15" s="57">
        <v>61.26</v>
      </c>
      <c r="F15" s="52">
        <v>659</v>
      </c>
      <c r="G15" s="78">
        <v>659</v>
      </c>
      <c r="H15" s="50" t="s">
        <v>32</v>
      </c>
      <c r="I15" s="50">
        <v>2</v>
      </c>
      <c r="J15" s="50" t="s">
        <v>18</v>
      </c>
      <c r="K15" s="50">
        <v>57.36</v>
      </c>
      <c r="L15" s="52">
        <f t="shared" ref="L15:L23" si="0">K15*10.764</f>
        <v>617.4230399999999</v>
      </c>
      <c r="M15" s="50">
        <v>617</v>
      </c>
    </row>
    <row r="16" spans="2:21" x14ac:dyDescent="0.3">
      <c r="B16" s="50"/>
      <c r="C16" s="50">
        <v>2</v>
      </c>
      <c r="D16" s="50" t="s">
        <v>18</v>
      </c>
      <c r="E16" s="57">
        <v>61.38</v>
      </c>
      <c r="F16" s="52">
        <v>661</v>
      </c>
      <c r="G16" s="78">
        <v>661</v>
      </c>
      <c r="H16" s="50"/>
      <c r="I16" s="50">
        <v>3</v>
      </c>
      <c r="J16" s="50" t="s">
        <v>18</v>
      </c>
      <c r="K16" s="50">
        <v>57.66</v>
      </c>
      <c r="L16" s="52">
        <f t="shared" si="0"/>
        <v>620.65223999999989</v>
      </c>
      <c r="M16" s="50">
        <v>621</v>
      </c>
    </row>
    <row r="17" spans="2:76" s="48" customFormat="1" ht="23.25" customHeight="1" x14ac:dyDescent="0.3">
      <c r="B17" s="50"/>
      <c r="C17" s="50">
        <v>3</v>
      </c>
      <c r="D17" s="50" t="s">
        <v>18</v>
      </c>
      <c r="E17" s="57">
        <v>61.24</v>
      </c>
      <c r="F17" s="52">
        <v>659</v>
      </c>
      <c r="G17" s="78">
        <v>659</v>
      </c>
      <c r="H17" s="50"/>
      <c r="I17" s="50">
        <v>4</v>
      </c>
      <c r="J17" s="50" t="s">
        <v>18</v>
      </c>
      <c r="K17" s="50">
        <v>57.55</v>
      </c>
      <c r="L17" s="52">
        <f t="shared" si="0"/>
        <v>619.46819999999991</v>
      </c>
      <c r="M17" s="50">
        <v>619</v>
      </c>
      <c r="N17" s="40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</row>
    <row r="18" spans="2:76" x14ac:dyDescent="0.3">
      <c r="B18" s="50"/>
      <c r="C18" s="50">
        <v>4</v>
      </c>
      <c r="D18" s="50" t="s">
        <v>14</v>
      </c>
      <c r="E18" s="57">
        <v>81.69</v>
      </c>
      <c r="F18" s="52">
        <v>879</v>
      </c>
      <c r="G18" s="78">
        <v>879</v>
      </c>
      <c r="H18" s="50"/>
      <c r="I18" s="50">
        <v>5</v>
      </c>
      <c r="J18" s="50" t="s">
        <v>14</v>
      </c>
      <c r="K18" s="50">
        <v>80.010000000000005</v>
      </c>
      <c r="L18" s="52">
        <f t="shared" si="0"/>
        <v>861.22763999999995</v>
      </c>
      <c r="M18" s="50">
        <v>861</v>
      </c>
      <c r="N18" s="40">
        <v>10</v>
      </c>
    </row>
    <row r="19" spans="2:76" x14ac:dyDescent="0.3">
      <c r="B19" s="50"/>
      <c r="C19" s="50">
        <v>5</v>
      </c>
      <c r="D19" s="50" t="s">
        <v>14</v>
      </c>
      <c r="E19" s="57">
        <v>74.42</v>
      </c>
      <c r="F19" s="52">
        <v>801</v>
      </c>
      <c r="G19" s="78">
        <v>801</v>
      </c>
      <c r="H19" s="50"/>
      <c r="I19" s="50">
        <v>6</v>
      </c>
      <c r="J19" s="50" t="s">
        <v>14</v>
      </c>
      <c r="K19" s="50">
        <v>79.650000000000006</v>
      </c>
      <c r="L19" s="52">
        <f t="shared" si="0"/>
        <v>857.35260000000005</v>
      </c>
      <c r="M19" s="50">
        <v>857</v>
      </c>
    </row>
    <row r="20" spans="2:76" x14ac:dyDescent="0.3">
      <c r="B20" s="50"/>
      <c r="C20" s="50">
        <v>6</v>
      </c>
      <c r="D20" s="50" t="s">
        <v>24</v>
      </c>
      <c r="E20" s="57">
        <v>36.729999999999997</v>
      </c>
      <c r="F20" s="52">
        <v>395</v>
      </c>
      <c r="G20" s="78">
        <v>395</v>
      </c>
      <c r="H20" s="50"/>
      <c r="I20" s="50">
        <v>7</v>
      </c>
      <c r="J20" s="50" t="s">
        <v>18</v>
      </c>
      <c r="K20" s="50">
        <v>61.21</v>
      </c>
      <c r="L20" s="52">
        <f t="shared" si="0"/>
        <v>658.86443999999995</v>
      </c>
      <c r="M20" s="50">
        <v>659</v>
      </c>
    </row>
    <row r="21" spans="2:76" x14ac:dyDescent="0.3">
      <c r="B21" s="50"/>
      <c r="C21" s="50">
        <v>7</v>
      </c>
      <c r="D21" s="50" t="s">
        <v>18</v>
      </c>
      <c r="E21" s="57">
        <v>57.2</v>
      </c>
      <c r="F21" s="52">
        <v>616</v>
      </c>
      <c r="G21" s="78">
        <v>616</v>
      </c>
      <c r="H21" s="50"/>
      <c r="I21" s="50">
        <v>8</v>
      </c>
      <c r="J21" s="50" t="s">
        <v>18</v>
      </c>
      <c r="K21" s="50">
        <v>61.21</v>
      </c>
      <c r="L21" s="52">
        <f t="shared" si="0"/>
        <v>658.86443999999995</v>
      </c>
      <c r="M21" s="50">
        <v>659</v>
      </c>
    </row>
    <row r="22" spans="2:76" x14ac:dyDescent="0.3">
      <c r="B22" s="50"/>
      <c r="C22" s="50">
        <v>8</v>
      </c>
      <c r="D22" s="50" t="s">
        <v>18</v>
      </c>
      <c r="E22" s="57">
        <v>57.35</v>
      </c>
      <c r="F22" s="52">
        <v>617</v>
      </c>
      <c r="G22" s="78">
        <v>617</v>
      </c>
      <c r="H22" s="50"/>
      <c r="I22" s="50">
        <v>9</v>
      </c>
      <c r="J22" s="50" t="s">
        <v>18</v>
      </c>
      <c r="K22" s="50">
        <v>61.21</v>
      </c>
      <c r="L22" s="52">
        <f t="shared" si="0"/>
        <v>658.86443999999995</v>
      </c>
      <c r="M22" s="50">
        <v>659</v>
      </c>
    </row>
    <row r="23" spans="2:76" ht="21.75" customHeight="1" x14ac:dyDescent="0.3">
      <c r="B23" s="50"/>
      <c r="C23" s="50">
        <v>9</v>
      </c>
      <c r="D23" s="50" t="s">
        <v>18</v>
      </c>
      <c r="E23" s="57">
        <v>57.71</v>
      </c>
      <c r="F23" s="52">
        <v>621</v>
      </c>
      <c r="G23" s="78">
        <v>621</v>
      </c>
      <c r="H23" s="50"/>
      <c r="I23" s="50">
        <v>10</v>
      </c>
      <c r="J23" s="50" t="s">
        <v>18</v>
      </c>
      <c r="K23" s="50">
        <v>60.78</v>
      </c>
      <c r="L23" s="52">
        <f t="shared" si="0"/>
        <v>654.23591999999996</v>
      </c>
      <c r="M23" s="50">
        <v>654</v>
      </c>
    </row>
    <row r="24" spans="2:76" x14ac:dyDescent="0.3">
      <c r="E24" s="77"/>
      <c r="F24" s="58"/>
    </row>
    <row r="25" spans="2:76" x14ac:dyDescent="0.3">
      <c r="B25" s="51" t="s">
        <v>45</v>
      </c>
      <c r="C25" s="50"/>
      <c r="D25" s="50"/>
      <c r="E25" s="57"/>
      <c r="F25" s="52"/>
      <c r="G25" s="50"/>
      <c r="H25" s="51" t="s">
        <v>47</v>
      </c>
      <c r="I25" s="50">
        <v>1</v>
      </c>
      <c r="J25" s="50" t="s">
        <v>18</v>
      </c>
      <c r="K25" s="50">
        <v>57.26</v>
      </c>
      <c r="L25" s="52">
        <f>K25*10.764</f>
        <v>616.34663999999998</v>
      </c>
      <c r="M25" s="50">
        <v>616</v>
      </c>
    </row>
    <row r="26" spans="2:76" x14ac:dyDescent="0.3">
      <c r="B26" s="50" t="s">
        <v>44</v>
      </c>
      <c r="C26" s="50">
        <v>1</v>
      </c>
      <c r="D26" s="50" t="s">
        <v>18</v>
      </c>
      <c r="E26" s="57">
        <v>61.26</v>
      </c>
      <c r="F26" s="52">
        <v>659</v>
      </c>
      <c r="G26" s="78">
        <v>659</v>
      </c>
      <c r="H26" s="50" t="s">
        <v>32</v>
      </c>
      <c r="I26" s="50">
        <v>2</v>
      </c>
      <c r="J26" s="50" t="s">
        <v>18</v>
      </c>
      <c r="K26" s="50">
        <v>57.36</v>
      </c>
      <c r="L26" s="52">
        <f t="shared" ref="L26:L34" si="1">K26*10.764</f>
        <v>617.4230399999999</v>
      </c>
      <c r="M26" s="50">
        <v>617</v>
      </c>
    </row>
    <row r="27" spans="2:76" x14ac:dyDescent="0.3">
      <c r="B27" s="50"/>
      <c r="C27" s="50">
        <v>2</v>
      </c>
      <c r="D27" s="50" t="s">
        <v>18</v>
      </c>
      <c r="E27" s="57">
        <v>61.38</v>
      </c>
      <c r="F27" s="52">
        <v>661</v>
      </c>
      <c r="G27" s="78">
        <v>661</v>
      </c>
      <c r="H27" s="50"/>
      <c r="I27" s="50">
        <v>3</v>
      </c>
      <c r="J27" s="50" t="s">
        <v>18</v>
      </c>
      <c r="K27" s="50">
        <v>57.66</v>
      </c>
      <c r="L27" s="52">
        <f t="shared" si="1"/>
        <v>620.65223999999989</v>
      </c>
      <c r="M27" s="50">
        <v>621</v>
      </c>
    </row>
    <row r="28" spans="2:76" x14ac:dyDescent="0.3">
      <c r="B28" s="50"/>
      <c r="C28" s="50">
        <v>3</v>
      </c>
      <c r="D28" s="50" t="s">
        <v>18</v>
      </c>
      <c r="E28" s="57">
        <v>61.24</v>
      </c>
      <c r="F28" s="52">
        <v>659</v>
      </c>
      <c r="G28" s="78">
        <v>659</v>
      </c>
      <c r="H28" s="50"/>
      <c r="I28" s="50">
        <v>4</v>
      </c>
      <c r="J28" s="50" t="s">
        <v>18</v>
      </c>
      <c r="K28" s="50">
        <v>57.55</v>
      </c>
      <c r="L28" s="52">
        <f t="shared" si="1"/>
        <v>619.46819999999991</v>
      </c>
      <c r="M28" s="50">
        <v>619</v>
      </c>
      <c r="N28" s="40">
        <v>10</v>
      </c>
    </row>
    <row r="29" spans="2:76" x14ac:dyDescent="0.3">
      <c r="B29" s="50"/>
      <c r="C29" s="50">
        <v>4</v>
      </c>
      <c r="D29" s="50" t="s">
        <v>14</v>
      </c>
      <c r="E29" s="57">
        <v>81.69</v>
      </c>
      <c r="F29" s="52">
        <v>879</v>
      </c>
      <c r="G29" s="78">
        <v>879</v>
      </c>
      <c r="H29" s="50"/>
      <c r="I29" s="50">
        <v>5</v>
      </c>
      <c r="J29" s="50" t="s">
        <v>14</v>
      </c>
      <c r="K29" s="50">
        <v>80.010000000000005</v>
      </c>
      <c r="L29" s="52">
        <f t="shared" si="1"/>
        <v>861.22763999999995</v>
      </c>
      <c r="M29" s="50">
        <v>861</v>
      </c>
    </row>
    <row r="30" spans="2:76" x14ac:dyDescent="0.3">
      <c r="B30" s="50"/>
      <c r="C30" s="50">
        <v>5</v>
      </c>
      <c r="D30" s="50" t="s">
        <v>14</v>
      </c>
      <c r="E30" s="57">
        <v>74.42</v>
      </c>
      <c r="F30" s="52">
        <v>801</v>
      </c>
      <c r="G30" s="78">
        <v>801</v>
      </c>
      <c r="H30" s="50"/>
      <c r="I30" s="50">
        <v>6</v>
      </c>
      <c r="J30" s="50" t="s">
        <v>14</v>
      </c>
      <c r="K30" s="50">
        <v>79.650000000000006</v>
      </c>
      <c r="L30" s="52">
        <f t="shared" si="1"/>
        <v>857.35260000000005</v>
      </c>
      <c r="M30" s="50">
        <v>857</v>
      </c>
    </row>
    <row r="31" spans="2:76" x14ac:dyDescent="0.3">
      <c r="B31" s="50"/>
      <c r="C31" s="50">
        <v>6</v>
      </c>
      <c r="D31" s="50" t="s">
        <v>24</v>
      </c>
      <c r="E31" s="57">
        <v>36.729999999999997</v>
      </c>
      <c r="F31" s="52">
        <v>395</v>
      </c>
      <c r="G31" s="78">
        <v>395</v>
      </c>
      <c r="H31" s="50"/>
      <c r="I31" s="50">
        <v>7</v>
      </c>
      <c r="J31" s="50" t="s">
        <v>18</v>
      </c>
      <c r="K31" s="50">
        <v>61.21</v>
      </c>
      <c r="L31" s="52">
        <f t="shared" si="1"/>
        <v>658.86443999999995</v>
      </c>
      <c r="M31" s="50">
        <v>659</v>
      </c>
    </row>
    <row r="32" spans="2:76" x14ac:dyDescent="0.3">
      <c r="B32" s="50"/>
      <c r="C32" s="50">
        <v>7</v>
      </c>
      <c r="D32" s="50" t="s">
        <v>18</v>
      </c>
      <c r="E32" s="57">
        <v>57.2</v>
      </c>
      <c r="F32" s="52">
        <v>616</v>
      </c>
      <c r="G32" s="78">
        <v>616</v>
      </c>
      <c r="H32" s="50"/>
      <c r="I32" s="50">
        <v>8</v>
      </c>
      <c r="J32" s="50" t="s">
        <v>18</v>
      </c>
      <c r="K32" s="50">
        <v>61.21</v>
      </c>
      <c r="L32" s="52">
        <f t="shared" si="1"/>
        <v>658.86443999999995</v>
      </c>
      <c r="M32" s="50">
        <v>659</v>
      </c>
    </row>
    <row r="33" spans="2:14" x14ac:dyDescent="0.3">
      <c r="B33" s="50"/>
      <c r="C33" s="50">
        <v>8</v>
      </c>
      <c r="D33" s="50" t="s">
        <v>18</v>
      </c>
      <c r="E33" s="57">
        <v>57.35</v>
      </c>
      <c r="F33" s="52">
        <v>617</v>
      </c>
      <c r="G33" s="78">
        <v>617</v>
      </c>
      <c r="H33" s="50"/>
      <c r="I33" s="50">
        <v>9</v>
      </c>
      <c r="J33" s="50" t="s">
        <v>18</v>
      </c>
      <c r="K33" s="50">
        <v>61.21</v>
      </c>
      <c r="L33" s="52">
        <f t="shared" si="1"/>
        <v>658.86443999999995</v>
      </c>
      <c r="M33" s="50">
        <v>659</v>
      </c>
    </row>
    <row r="34" spans="2:14" x14ac:dyDescent="0.3">
      <c r="B34" s="50"/>
      <c r="C34" s="50">
        <v>9</v>
      </c>
      <c r="D34" s="50" t="s">
        <v>18</v>
      </c>
      <c r="E34" s="57">
        <v>57.71</v>
      </c>
      <c r="F34" s="52">
        <v>621</v>
      </c>
      <c r="G34" s="78">
        <v>621</v>
      </c>
      <c r="H34" s="50"/>
      <c r="I34" s="50">
        <v>10</v>
      </c>
      <c r="J34" s="50" t="s">
        <v>18</v>
      </c>
      <c r="K34" s="50">
        <v>60.78</v>
      </c>
      <c r="L34" s="52">
        <f t="shared" si="1"/>
        <v>654.23591999999996</v>
      </c>
      <c r="M34" s="50">
        <v>654</v>
      </c>
    </row>
    <row r="35" spans="2:14" x14ac:dyDescent="0.3">
      <c r="F35" s="58"/>
    </row>
    <row r="36" spans="2:14" ht="40.5" x14ac:dyDescent="0.3">
      <c r="B36" s="59" t="s">
        <v>48</v>
      </c>
      <c r="C36" s="50"/>
      <c r="D36" s="50"/>
      <c r="E36" s="50"/>
      <c r="F36" s="52"/>
      <c r="H36" s="59" t="s">
        <v>48</v>
      </c>
      <c r="I36" s="50"/>
      <c r="J36" s="50"/>
      <c r="K36" s="50"/>
      <c r="L36" s="50"/>
    </row>
    <row r="37" spans="2:14" x14ac:dyDescent="0.3">
      <c r="B37" s="50" t="s">
        <v>49</v>
      </c>
      <c r="C37" s="50">
        <v>1</v>
      </c>
      <c r="D37" s="50" t="s">
        <v>18</v>
      </c>
      <c r="E37" s="57">
        <v>61.26</v>
      </c>
      <c r="F37" s="52">
        <v>659</v>
      </c>
      <c r="G37" s="78">
        <v>659</v>
      </c>
      <c r="H37" s="50" t="s">
        <v>51</v>
      </c>
      <c r="I37" s="50">
        <v>1</v>
      </c>
      <c r="J37" s="50" t="s">
        <v>18</v>
      </c>
      <c r="K37" s="50">
        <v>57.26</v>
      </c>
      <c r="L37" s="52">
        <f>K37*10.764</f>
        <v>616.34663999999998</v>
      </c>
      <c r="M37" s="79">
        <v>616</v>
      </c>
    </row>
    <row r="38" spans="2:14" x14ac:dyDescent="0.3">
      <c r="B38" s="50"/>
      <c r="C38" s="50">
        <v>2</v>
      </c>
      <c r="D38" s="50" t="s">
        <v>18</v>
      </c>
      <c r="E38" s="57">
        <v>61.38</v>
      </c>
      <c r="F38" s="52">
        <v>661</v>
      </c>
      <c r="G38" s="78">
        <v>661</v>
      </c>
      <c r="H38" s="50"/>
      <c r="I38" s="50">
        <v>2</v>
      </c>
      <c r="J38" s="50" t="s">
        <v>18</v>
      </c>
      <c r="K38" s="50">
        <v>57.36</v>
      </c>
      <c r="L38" s="52">
        <f t="shared" ref="L38:L46" si="2">K38*10.764</f>
        <v>617.4230399999999</v>
      </c>
      <c r="M38" s="79">
        <v>617</v>
      </c>
      <c r="N38" s="40">
        <v>210</v>
      </c>
    </row>
    <row r="39" spans="2:14" x14ac:dyDescent="0.3">
      <c r="B39" s="50"/>
      <c r="C39" s="50">
        <v>3</v>
      </c>
      <c r="D39" s="50" t="s">
        <v>18</v>
      </c>
      <c r="E39" s="57">
        <v>61.24</v>
      </c>
      <c r="F39" s="52">
        <v>659</v>
      </c>
      <c r="G39" s="78">
        <v>659</v>
      </c>
      <c r="H39" s="50"/>
      <c r="I39" s="50">
        <v>3</v>
      </c>
      <c r="J39" s="50" t="s">
        <v>18</v>
      </c>
      <c r="K39" s="50">
        <v>57.66</v>
      </c>
      <c r="L39" s="52">
        <f t="shared" si="2"/>
        <v>620.65223999999989</v>
      </c>
      <c r="M39" s="79">
        <v>621</v>
      </c>
    </row>
    <row r="40" spans="2:14" x14ac:dyDescent="0.3">
      <c r="B40" s="50"/>
      <c r="C40" s="50">
        <v>4</v>
      </c>
      <c r="D40" s="50" t="s">
        <v>14</v>
      </c>
      <c r="E40" s="57">
        <v>81.69</v>
      </c>
      <c r="F40" s="52">
        <v>879</v>
      </c>
      <c r="G40" s="78">
        <v>879</v>
      </c>
      <c r="H40" s="50"/>
      <c r="I40" s="50">
        <v>4</v>
      </c>
      <c r="J40" s="50" t="s">
        <v>18</v>
      </c>
      <c r="K40" s="50">
        <v>57.55</v>
      </c>
      <c r="L40" s="52">
        <f t="shared" si="2"/>
        <v>619.46819999999991</v>
      </c>
      <c r="M40" s="79">
        <v>619</v>
      </c>
    </row>
    <row r="41" spans="2:14" x14ac:dyDescent="0.3">
      <c r="B41" s="50"/>
      <c r="C41" s="50">
        <v>5</v>
      </c>
      <c r="D41" s="50" t="s">
        <v>14</v>
      </c>
      <c r="E41" s="57">
        <v>74.42</v>
      </c>
      <c r="F41" s="52">
        <v>801</v>
      </c>
      <c r="G41" s="78">
        <v>801</v>
      </c>
      <c r="H41" s="50"/>
      <c r="I41" s="50">
        <v>5</v>
      </c>
      <c r="J41" s="50" t="s">
        <v>14</v>
      </c>
      <c r="K41" s="50">
        <v>80.010000000000005</v>
      </c>
      <c r="L41" s="52">
        <f t="shared" si="2"/>
        <v>861.22763999999995</v>
      </c>
      <c r="M41" s="79">
        <v>861</v>
      </c>
    </row>
    <row r="42" spans="2:14" x14ac:dyDescent="0.3">
      <c r="B42" s="50"/>
      <c r="C42" s="50">
        <v>6</v>
      </c>
      <c r="D42" s="50" t="s">
        <v>24</v>
      </c>
      <c r="E42" s="57">
        <v>36.729999999999997</v>
      </c>
      <c r="F42" s="52">
        <v>395</v>
      </c>
      <c r="G42" s="78">
        <v>395</v>
      </c>
      <c r="H42" s="50"/>
      <c r="I42" s="50">
        <v>6</v>
      </c>
      <c r="J42" s="50" t="s">
        <v>14</v>
      </c>
      <c r="K42" s="50">
        <v>79.650000000000006</v>
      </c>
      <c r="L42" s="52">
        <f t="shared" si="2"/>
        <v>857.35260000000005</v>
      </c>
      <c r="M42" s="79">
        <v>857</v>
      </c>
    </row>
    <row r="43" spans="2:14" x14ac:dyDescent="0.3">
      <c r="B43" s="50"/>
      <c r="C43" s="50">
        <v>7</v>
      </c>
      <c r="D43" s="50" t="s">
        <v>18</v>
      </c>
      <c r="E43" s="57">
        <v>57.2</v>
      </c>
      <c r="F43" s="52">
        <v>616</v>
      </c>
      <c r="G43" s="78">
        <v>616</v>
      </c>
      <c r="H43" s="50"/>
      <c r="I43" s="50">
        <v>7</v>
      </c>
      <c r="J43" s="50" t="s">
        <v>18</v>
      </c>
      <c r="K43" s="50">
        <v>61.21</v>
      </c>
      <c r="L43" s="52">
        <f t="shared" si="2"/>
        <v>658.86443999999995</v>
      </c>
      <c r="M43" s="79">
        <v>659</v>
      </c>
    </row>
    <row r="44" spans="2:14" x14ac:dyDescent="0.3">
      <c r="B44" s="50"/>
      <c r="C44" s="50">
        <v>8</v>
      </c>
      <c r="D44" s="50" t="s">
        <v>18</v>
      </c>
      <c r="E44" s="57">
        <v>57.35</v>
      </c>
      <c r="F44" s="52">
        <v>617</v>
      </c>
      <c r="G44" s="78">
        <v>617</v>
      </c>
      <c r="H44" s="50"/>
      <c r="I44" s="50">
        <v>8</v>
      </c>
      <c r="J44" s="50" t="s">
        <v>18</v>
      </c>
      <c r="K44" s="50">
        <v>61.21</v>
      </c>
      <c r="L44" s="52">
        <f t="shared" si="2"/>
        <v>658.86443999999995</v>
      </c>
      <c r="M44" s="79">
        <v>659</v>
      </c>
    </row>
    <row r="45" spans="2:14" x14ac:dyDescent="0.3">
      <c r="B45" s="50"/>
      <c r="C45" s="50">
        <v>9</v>
      </c>
      <c r="D45" s="50" t="s">
        <v>18</v>
      </c>
      <c r="E45" s="57">
        <v>57.71</v>
      </c>
      <c r="F45" s="52">
        <v>621</v>
      </c>
      <c r="G45" s="78">
        <v>621</v>
      </c>
      <c r="H45" s="50"/>
      <c r="I45" s="50">
        <v>9</v>
      </c>
      <c r="J45" s="50" t="s">
        <v>18</v>
      </c>
      <c r="K45" s="50">
        <v>61.21</v>
      </c>
      <c r="L45" s="52">
        <f t="shared" si="2"/>
        <v>658.86443999999995</v>
      </c>
      <c r="M45" s="79">
        <v>659</v>
      </c>
    </row>
    <row r="46" spans="2:14" x14ac:dyDescent="0.3">
      <c r="H46" s="50"/>
      <c r="I46" s="50">
        <v>10</v>
      </c>
      <c r="J46" s="50" t="s">
        <v>18</v>
      </c>
      <c r="K46" s="50">
        <v>60.78</v>
      </c>
      <c r="L46" s="52">
        <f t="shared" si="2"/>
        <v>654.23591999999996</v>
      </c>
      <c r="M46" s="79">
        <v>654</v>
      </c>
    </row>
    <row r="48" spans="2:14" x14ac:dyDescent="0.3">
      <c r="B48" s="51" t="s">
        <v>38</v>
      </c>
      <c r="C48" s="50"/>
      <c r="D48" s="50"/>
      <c r="E48" s="50"/>
      <c r="F48" s="52"/>
      <c r="G48" s="50"/>
      <c r="H48" s="51" t="s">
        <v>38</v>
      </c>
      <c r="I48" s="50"/>
      <c r="J48" s="50"/>
      <c r="K48" s="50"/>
      <c r="L48" s="52"/>
    </row>
    <row r="49" spans="2:14" x14ac:dyDescent="0.3">
      <c r="B49" s="50" t="s">
        <v>39</v>
      </c>
      <c r="C49" s="50">
        <v>2</v>
      </c>
      <c r="D49" s="50" t="s">
        <v>18</v>
      </c>
      <c r="E49" s="57">
        <v>61.38</v>
      </c>
      <c r="F49" s="52">
        <v>661</v>
      </c>
      <c r="G49" s="78">
        <v>661</v>
      </c>
      <c r="H49" s="50" t="s">
        <v>39</v>
      </c>
      <c r="I49" s="50">
        <v>1</v>
      </c>
      <c r="J49" s="50" t="s">
        <v>18</v>
      </c>
      <c r="K49" s="50">
        <v>57.26</v>
      </c>
      <c r="L49" s="52">
        <f>K49*10.764</f>
        <v>616.34663999999998</v>
      </c>
      <c r="M49" s="79">
        <v>616</v>
      </c>
    </row>
    <row r="50" spans="2:14" x14ac:dyDescent="0.3">
      <c r="B50" s="50"/>
      <c r="C50" s="50">
        <v>3</v>
      </c>
      <c r="D50" s="50" t="s">
        <v>18</v>
      </c>
      <c r="E50" s="57">
        <v>61.24</v>
      </c>
      <c r="F50" s="52">
        <v>659</v>
      </c>
      <c r="G50" s="78">
        <v>659</v>
      </c>
      <c r="H50" s="50"/>
      <c r="I50" s="50">
        <v>2</v>
      </c>
      <c r="J50" s="50" t="s">
        <v>18</v>
      </c>
      <c r="K50" s="50">
        <v>57.36</v>
      </c>
      <c r="L50" s="52">
        <f t="shared" ref="L50:L56" si="3">K50*10.764</f>
        <v>617.4230399999999</v>
      </c>
      <c r="M50" s="79">
        <v>617</v>
      </c>
      <c r="N50" s="40">
        <v>8</v>
      </c>
    </row>
    <row r="51" spans="2:14" x14ac:dyDescent="0.3">
      <c r="B51" s="50"/>
      <c r="C51" s="50">
        <v>4</v>
      </c>
      <c r="D51" s="50" t="s">
        <v>14</v>
      </c>
      <c r="E51" s="57">
        <v>81.69</v>
      </c>
      <c r="F51" s="52">
        <v>879</v>
      </c>
      <c r="G51" s="78">
        <v>879</v>
      </c>
      <c r="H51" s="50"/>
      <c r="I51" s="50">
        <v>3</v>
      </c>
      <c r="J51" s="50" t="s">
        <v>18</v>
      </c>
      <c r="K51" s="50">
        <v>57.66</v>
      </c>
      <c r="L51" s="52">
        <f t="shared" si="3"/>
        <v>620.65223999999989</v>
      </c>
      <c r="M51" s="79">
        <v>621</v>
      </c>
    </row>
    <row r="52" spans="2:14" x14ac:dyDescent="0.3">
      <c r="B52" s="50"/>
      <c r="C52" s="50">
        <v>5</v>
      </c>
      <c r="D52" s="50" t="s">
        <v>14</v>
      </c>
      <c r="E52" s="57">
        <v>74.42</v>
      </c>
      <c r="F52" s="52">
        <v>801</v>
      </c>
      <c r="G52" s="78">
        <v>801</v>
      </c>
      <c r="H52" s="50"/>
      <c r="I52" s="50">
        <v>4</v>
      </c>
      <c r="J52" s="50" t="s">
        <v>18</v>
      </c>
      <c r="K52" s="50">
        <v>57.55</v>
      </c>
      <c r="L52" s="52">
        <f t="shared" si="3"/>
        <v>619.46819999999991</v>
      </c>
      <c r="M52" s="79">
        <v>619</v>
      </c>
    </row>
    <row r="53" spans="2:14" x14ac:dyDescent="0.3">
      <c r="B53" s="50"/>
      <c r="C53" s="50">
        <v>6</v>
      </c>
      <c r="D53" s="50" t="s">
        <v>24</v>
      </c>
      <c r="E53" s="57">
        <v>36.729999999999997</v>
      </c>
      <c r="F53" s="52">
        <v>395</v>
      </c>
      <c r="G53" s="78">
        <v>395</v>
      </c>
      <c r="H53" s="50"/>
      <c r="I53" s="50">
        <v>5</v>
      </c>
      <c r="J53" s="50" t="s">
        <v>14</v>
      </c>
      <c r="K53" s="50">
        <v>80.010000000000005</v>
      </c>
      <c r="L53" s="52">
        <f t="shared" si="3"/>
        <v>861.22763999999995</v>
      </c>
      <c r="M53" s="79">
        <v>861</v>
      </c>
    </row>
    <row r="54" spans="2:14" x14ac:dyDescent="0.3">
      <c r="B54" s="50"/>
      <c r="C54" s="50">
        <v>7</v>
      </c>
      <c r="D54" s="50" t="s">
        <v>18</v>
      </c>
      <c r="E54" s="57">
        <v>57.2</v>
      </c>
      <c r="F54" s="52">
        <v>616</v>
      </c>
      <c r="G54" s="78">
        <v>616</v>
      </c>
      <c r="H54" s="50"/>
      <c r="I54" s="50">
        <v>6</v>
      </c>
      <c r="J54" s="50" t="s">
        <v>14</v>
      </c>
      <c r="K54" s="50">
        <v>79.650000000000006</v>
      </c>
      <c r="L54" s="52">
        <f t="shared" si="3"/>
        <v>857.35260000000005</v>
      </c>
      <c r="M54" s="79">
        <v>857</v>
      </c>
    </row>
    <row r="55" spans="2:14" x14ac:dyDescent="0.3">
      <c r="B55" s="50"/>
      <c r="C55" s="50">
        <v>8</v>
      </c>
      <c r="D55" s="50" t="s">
        <v>18</v>
      </c>
      <c r="E55" s="57">
        <v>57.35</v>
      </c>
      <c r="F55" s="52">
        <v>617</v>
      </c>
      <c r="G55" s="78">
        <v>617</v>
      </c>
      <c r="H55" s="50"/>
      <c r="I55" s="50">
        <v>7</v>
      </c>
      <c r="J55" s="50" t="s">
        <v>18</v>
      </c>
      <c r="K55" s="50">
        <v>61.21</v>
      </c>
      <c r="L55" s="52">
        <f t="shared" si="3"/>
        <v>658.86443999999995</v>
      </c>
      <c r="M55" s="79">
        <v>659</v>
      </c>
    </row>
    <row r="56" spans="2:14" x14ac:dyDescent="0.3">
      <c r="B56" s="50"/>
      <c r="C56" s="50">
        <v>9</v>
      </c>
      <c r="D56" s="50" t="s">
        <v>18</v>
      </c>
      <c r="E56" s="57">
        <v>57.71</v>
      </c>
      <c r="F56" s="52">
        <v>621</v>
      </c>
      <c r="G56" s="78">
        <v>621</v>
      </c>
      <c r="H56" s="50"/>
      <c r="I56" s="50">
        <v>8</v>
      </c>
      <c r="J56" s="50" t="s">
        <v>18</v>
      </c>
      <c r="K56" s="50">
        <v>61.21</v>
      </c>
      <c r="L56" s="52">
        <f t="shared" si="3"/>
        <v>658.86443999999995</v>
      </c>
      <c r="M56" s="79">
        <v>659</v>
      </c>
    </row>
    <row r="57" spans="2:14" x14ac:dyDescent="0.3">
      <c r="L57" s="58"/>
    </row>
    <row r="58" spans="2:14" x14ac:dyDescent="0.3">
      <c r="L58" s="58"/>
    </row>
    <row r="60" spans="2:14" ht="22.5" customHeight="1" x14ac:dyDescent="0.3">
      <c r="B60" s="59" t="s">
        <v>52</v>
      </c>
      <c r="C60" s="50"/>
      <c r="D60" s="50"/>
      <c r="E60" s="50"/>
      <c r="F60" s="50"/>
      <c r="H60" s="59" t="s">
        <v>52</v>
      </c>
      <c r="I60" s="50"/>
      <c r="J60" s="50"/>
      <c r="K60" s="50"/>
      <c r="L60" s="50"/>
    </row>
    <row r="61" spans="2:14" x14ac:dyDescent="0.3">
      <c r="B61" s="50" t="s">
        <v>44</v>
      </c>
      <c r="C61" s="50">
        <v>1</v>
      </c>
      <c r="D61" s="50" t="s">
        <v>18</v>
      </c>
      <c r="E61" s="57">
        <v>61.26</v>
      </c>
      <c r="F61" s="52">
        <v>659</v>
      </c>
      <c r="G61" s="78">
        <v>659</v>
      </c>
      <c r="H61" s="50" t="s">
        <v>32</v>
      </c>
      <c r="I61" s="50">
        <v>1</v>
      </c>
      <c r="J61" s="50" t="s">
        <v>18</v>
      </c>
      <c r="K61" s="50">
        <v>57.26</v>
      </c>
      <c r="L61" s="52">
        <f>K61*10.764</f>
        <v>616.34663999999998</v>
      </c>
      <c r="M61" s="79">
        <v>616</v>
      </c>
    </row>
    <row r="62" spans="2:14" x14ac:dyDescent="0.3">
      <c r="B62" s="50"/>
      <c r="C62" s="50">
        <v>2</v>
      </c>
      <c r="D62" s="50" t="s">
        <v>18</v>
      </c>
      <c r="E62" s="57">
        <v>61.38</v>
      </c>
      <c r="F62" s="52">
        <v>661</v>
      </c>
      <c r="G62" s="78">
        <v>661</v>
      </c>
      <c r="H62" s="50"/>
      <c r="I62" s="50">
        <v>2</v>
      </c>
      <c r="J62" s="50" t="s">
        <v>18</v>
      </c>
      <c r="K62" s="50">
        <v>57.36</v>
      </c>
      <c r="L62" s="52">
        <f t="shared" ref="L62:L70" si="4">K62*10.764</f>
        <v>617.4230399999999</v>
      </c>
      <c r="M62" s="79">
        <v>617</v>
      </c>
      <c r="N62" s="40">
        <v>90</v>
      </c>
    </row>
    <row r="63" spans="2:14" x14ac:dyDescent="0.3">
      <c r="B63" s="50"/>
      <c r="C63" s="50">
        <v>3</v>
      </c>
      <c r="D63" s="50" t="s">
        <v>18</v>
      </c>
      <c r="E63" s="57">
        <v>61.24</v>
      </c>
      <c r="F63" s="52">
        <v>659</v>
      </c>
      <c r="G63" s="78">
        <v>659</v>
      </c>
      <c r="H63" s="50"/>
      <c r="I63" s="50">
        <v>3</v>
      </c>
      <c r="J63" s="50" t="s">
        <v>18</v>
      </c>
      <c r="K63" s="50">
        <v>57.66</v>
      </c>
      <c r="L63" s="52">
        <f t="shared" si="4"/>
        <v>620.65223999999989</v>
      </c>
      <c r="M63" s="79">
        <v>621</v>
      </c>
    </row>
    <row r="64" spans="2:14" x14ac:dyDescent="0.3">
      <c r="B64" s="50"/>
      <c r="C64" s="50">
        <v>4</v>
      </c>
      <c r="D64" s="50" t="s">
        <v>14</v>
      </c>
      <c r="E64" s="57">
        <v>81.69</v>
      </c>
      <c r="F64" s="52">
        <v>879</v>
      </c>
      <c r="G64" s="78">
        <v>879</v>
      </c>
      <c r="H64" s="50"/>
      <c r="I64" s="50">
        <v>4</v>
      </c>
      <c r="J64" s="50" t="s">
        <v>18</v>
      </c>
      <c r="K64" s="50">
        <v>57.55</v>
      </c>
      <c r="L64" s="52">
        <f t="shared" si="4"/>
        <v>619.46819999999991</v>
      </c>
      <c r="M64" s="79">
        <v>619</v>
      </c>
    </row>
    <row r="65" spans="2:19" x14ac:dyDescent="0.3">
      <c r="B65" s="50"/>
      <c r="C65" s="50">
        <v>5</v>
      </c>
      <c r="D65" s="50" t="s">
        <v>14</v>
      </c>
      <c r="E65" s="57">
        <v>74.42</v>
      </c>
      <c r="F65" s="52">
        <v>801</v>
      </c>
      <c r="G65" s="78">
        <v>801</v>
      </c>
      <c r="H65" s="50"/>
      <c r="I65" s="50">
        <v>5</v>
      </c>
      <c r="J65" s="50" t="s">
        <v>14</v>
      </c>
      <c r="K65" s="50">
        <v>80.010000000000005</v>
      </c>
      <c r="L65" s="52">
        <f t="shared" si="4"/>
        <v>861.22763999999995</v>
      </c>
      <c r="M65" s="79">
        <v>861</v>
      </c>
      <c r="S65" s="41">
        <f>N73+N62+N50+N38+N28+N18+N7</f>
        <v>361</v>
      </c>
    </row>
    <row r="66" spans="2:19" x14ac:dyDescent="0.3">
      <c r="B66" s="50"/>
      <c r="C66" s="50">
        <v>6</v>
      </c>
      <c r="D66" s="50" t="s">
        <v>24</v>
      </c>
      <c r="E66" s="57">
        <v>36.729999999999997</v>
      </c>
      <c r="F66" s="52">
        <v>395</v>
      </c>
      <c r="G66" s="78">
        <v>395</v>
      </c>
      <c r="H66" s="50"/>
      <c r="I66" s="50">
        <v>6</v>
      </c>
      <c r="J66" s="50" t="s">
        <v>14</v>
      </c>
      <c r="K66" s="50">
        <v>79.650000000000006</v>
      </c>
      <c r="L66" s="52">
        <f t="shared" si="4"/>
        <v>857.35260000000005</v>
      </c>
      <c r="M66" s="79">
        <v>857</v>
      </c>
    </row>
    <row r="67" spans="2:19" x14ac:dyDescent="0.3">
      <c r="B67" s="50"/>
      <c r="C67" s="50">
        <v>7</v>
      </c>
      <c r="D67" s="50" t="s">
        <v>18</v>
      </c>
      <c r="E67" s="57">
        <v>57.2</v>
      </c>
      <c r="F67" s="52">
        <v>616</v>
      </c>
      <c r="G67" s="78">
        <v>616</v>
      </c>
      <c r="H67" s="50"/>
      <c r="I67" s="50">
        <v>7</v>
      </c>
      <c r="J67" s="50" t="s">
        <v>18</v>
      </c>
      <c r="K67" s="50">
        <v>61.21</v>
      </c>
      <c r="L67" s="52">
        <f t="shared" si="4"/>
        <v>658.86443999999995</v>
      </c>
      <c r="M67" s="79">
        <v>659</v>
      </c>
    </row>
    <row r="68" spans="2:19" x14ac:dyDescent="0.3">
      <c r="B68" s="50"/>
      <c r="C68" s="50">
        <v>8</v>
      </c>
      <c r="D68" s="50" t="s">
        <v>18</v>
      </c>
      <c r="E68" s="57">
        <v>57.35</v>
      </c>
      <c r="F68" s="52">
        <v>617</v>
      </c>
      <c r="G68" s="78">
        <v>617</v>
      </c>
      <c r="H68" s="50"/>
      <c r="I68" s="50">
        <v>8</v>
      </c>
      <c r="J68" s="50" t="s">
        <v>18</v>
      </c>
      <c r="K68" s="50">
        <v>61.21</v>
      </c>
      <c r="L68" s="52">
        <f t="shared" si="4"/>
        <v>658.86443999999995</v>
      </c>
      <c r="M68" s="79">
        <v>659</v>
      </c>
    </row>
    <row r="69" spans="2:19" x14ac:dyDescent="0.3">
      <c r="B69" s="50"/>
      <c r="C69" s="50">
        <v>9</v>
      </c>
      <c r="D69" s="50" t="s">
        <v>18</v>
      </c>
      <c r="E69" s="57">
        <v>57.71</v>
      </c>
      <c r="F69" s="52">
        <v>621</v>
      </c>
      <c r="G69" s="78">
        <v>621</v>
      </c>
      <c r="H69" s="50"/>
      <c r="I69" s="50">
        <v>9</v>
      </c>
      <c r="J69" s="50" t="s">
        <v>18</v>
      </c>
      <c r="K69" s="50">
        <v>61.21</v>
      </c>
      <c r="L69" s="52">
        <f t="shared" si="4"/>
        <v>658.86443999999995</v>
      </c>
      <c r="M69" s="79">
        <v>659</v>
      </c>
    </row>
    <row r="70" spans="2:19" x14ac:dyDescent="0.3">
      <c r="E70" s="77"/>
      <c r="F70" s="58"/>
      <c r="H70" s="50"/>
      <c r="I70" s="50">
        <v>10</v>
      </c>
      <c r="J70" s="50" t="s">
        <v>18</v>
      </c>
      <c r="K70" s="50">
        <v>60.78</v>
      </c>
      <c r="L70" s="52">
        <f t="shared" si="4"/>
        <v>654.23591999999996</v>
      </c>
      <c r="M70" s="79">
        <v>654</v>
      </c>
    </row>
    <row r="71" spans="2:19" x14ac:dyDescent="0.3">
      <c r="F71" s="58"/>
    </row>
    <row r="72" spans="2:19" x14ac:dyDescent="0.3">
      <c r="B72" s="59" t="s">
        <v>36</v>
      </c>
      <c r="C72" s="50"/>
      <c r="D72" s="50"/>
      <c r="E72" s="50"/>
      <c r="F72" s="50"/>
      <c r="H72" s="59" t="s">
        <v>36</v>
      </c>
      <c r="I72" s="50"/>
      <c r="J72" s="50"/>
      <c r="K72" s="50"/>
      <c r="L72" s="50"/>
    </row>
    <row r="73" spans="2:19" x14ac:dyDescent="0.3">
      <c r="B73" s="50" t="s">
        <v>50</v>
      </c>
      <c r="C73" s="50">
        <v>3</v>
      </c>
      <c r="D73" s="50" t="s">
        <v>18</v>
      </c>
      <c r="E73" s="57">
        <v>61.24</v>
      </c>
      <c r="F73" s="52">
        <v>659</v>
      </c>
      <c r="G73" s="78">
        <v>659</v>
      </c>
      <c r="H73" s="50" t="s">
        <v>50</v>
      </c>
      <c r="I73" s="50">
        <v>1</v>
      </c>
      <c r="J73" s="50" t="s">
        <v>18</v>
      </c>
      <c r="K73" s="50">
        <v>57.26</v>
      </c>
      <c r="L73" s="52">
        <f>K73*10.764</f>
        <v>616.34663999999998</v>
      </c>
      <c r="M73" s="79">
        <v>616</v>
      </c>
      <c r="N73" s="40">
        <v>28</v>
      </c>
    </row>
    <row r="74" spans="2:19" x14ac:dyDescent="0.3">
      <c r="B74" s="50"/>
      <c r="C74" s="50">
        <v>4</v>
      </c>
      <c r="D74" s="50" t="s">
        <v>14</v>
      </c>
      <c r="E74" s="57">
        <v>81.69</v>
      </c>
      <c r="F74" s="52">
        <v>879</v>
      </c>
      <c r="G74" s="78">
        <v>879</v>
      </c>
      <c r="H74" s="50"/>
      <c r="I74" s="50">
        <v>2</v>
      </c>
      <c r="J74" s="50" t="s">
        <v>18</v>
      </c>
      <c r="K74" s="50">
        <v>57.36</v>
      </c>
      <c r="L74" s="52">
        <f t="shared" ref="L74:L79" si="5">K74*10.764</f>
        <v>617.4230399999999</v>
      </c>
      <c r="M74" s="79">
        <v>617</v>
      </c>
    </row>
    <row r="75" spans="2:19" x14ac:dyDescent="0.3">
      <c r="B75" s="50"/>
      <c r="C75" s="50">
        <v>5</v>
      </c>
      <c r="D75" s="50" t="s">
        <v>14</v>
      </c>
      <c r="E75" s="57">
        <v>74.42</v>
      </c>
      <c r="F75" s="52">
        <v>801</v>
      </c>
      <c r="G75" s="78">
        <v>801</v>
      </c>
      <c r="H75" s="50"/>
      <c r="I75" s="50">
        <v>3</v>
      </c>
      <c r="J75" s="50" t="s">
        <v>18</v>
      </c>
      <c r="K75" s="50">
        <v>57.66</v>
      </c>
      <c r="L75" s="52">
        <f t="shared" si="5"/>
        <v>620.65223999999989</v>
      </c>
      <c r="M75" s="79">
        <v>621</v>
      </c>
    </row>
    <row r="76" spans="2:19" x14ac:dyDescent="0.3">
      <c r="B76" s="50"/>
      <c r="C76" s="50">
        <v>6</v>
      </c>
      <c r="D76" s="50" t="s">
        <v>24</v>
      </c>
      <c r="E76" s="57">
        <v>36.729999999999997</v>
      </c>
      <c r="F76" s="52">
        <v>395</v>
      </c>
      <c r="G76" s="78">
        <v>395</v>
      </c>
      <c r="H76" s="50"/>
      <c r="I76" s="50">
        <v>4</v>
      </c>
      <c r="J76" s="50" t="s">
        <v>18</v>
      </c>
      <c r="K76" s="50">
        <v>57.55</v>
      </c>
      <c r="L76" s="52">
        <f t="shared" si="5"/>
        <v>619.46819999999991</v>
      </c>
      <c r="M76" s="79">
        <v>619</v>
      </c>
    </row>
    <row r="77" spans="2:19" x14ac:dyDescent="0.3">
      <c r="B77" s="50"/>
      <c r="C77" s="50">
        <v>7</v>
      </c>
      <c r="D77" s="50" t="s">
        <v>18</v>
      </c>
      <c r="E77" s="57">
        <v>57.2</v>
      </c>
      <c r="F77" s="52">
        <v>616</v>
      </c>
      <c r="G77" s="78">
        <v>616</v>
      </c>
      <c r="H77" s="50"/>
      <c r="I77" s="50">
        <v>5</v>
      </c>
      <c r="J77" s="50" t="s">
        <v>14</v>
      </c>
      <c r="K77" s="50">
        <v>80.010000000000005</v>
      </c>
      <c r="L77" s="52">
        <f t="shared" si="5"/>
        <v>861.22763999999995</v>
      </c>
      <c r="M77" s="79">
        <v>861</v>
      </c>
    </row>
    <row r="78" spans="2:19" x14ac:dyDescent="0.3">
      <c r="B78" s="50"/>
      <c r="C78" s="50">
        <v>8</v>
      </c>
      <c r="D78" s="50" t="s">
        <v>18</v>
      </c>
      <c r="E78" s="57">
        <v>57.35</v>
      </c>
      <c r="F78" s="52">
        <v>617</v>
      </c>
      <c r="G78" s="78">
        <v>617</v>
      </c>
      <c r="H78" s="50"/>
      <c r="I78" s="50">
        <v>6</v>
      </c>
      <c r="J78" s="50" t="s">
        <v>14</v>
      </c>
      <c r="K78" s="50">
        <v>79.650000000000006</v>
      </c>
      <c r="L78" s="52">
        <f t="shared" si="5"/>
        <v>857.35260000000005</v>
      </c>
      <c r="M78" s="79">
        <v>857</v>
      </c>
    </row>
    <row r="79" spans="2:19" x14ac:dyDescent="0.3">
      <c r="B79" s="50"/>
      <c r="C79" s="50">
        <v>9</v>
      </c>
      <c r="D79" s="50" t="s">
        <v>18</v>
      </c>
      <c r="E79" s="57">
        <v>57.71</v>
      </c>
      <c r="F79" s="52">
        <v>621</v>
      </c>
      <c r="G79" s="78">
        <v>621</v>
      </c>
      <c r="H79" s="50"/>
      <c r="I79" s="50">
        <v>7</v>
      </c>
      <c r="J79" s="50" t="s">
        <v>18</v>
      </c>
      <c r="K79" s="50">
        <v>61.21</v>
      </c>
      <c r="L79" s="52">
        <f t="shared" si="5"/>
        <v>658.86443999999995</v>
      </c>
      <c r="M79" s="79">
        <v>659</v>
      </c>
    </row>
    <row r="80" spans="2:19" x14ac:dyDescent="0.3">
      <c r="L80" s="58"/>
    </row>
    <row r="81" spans="6:12" x14ac:dyDescent="0.3">
      <c r="L81" s="58"/>
    </row>
    <row r="82" spans="6:12" x14ac:dyDescent="0.3">
      <c r="L82" s="58"/>
    </row>
    <row r="87" spans="6:12" x14ac:dyDescent="0.3">
      <c r="F87" s="58"/>
    </row>
    <row r="88" spans="6:12" x14ac:dyDescent="0.3">
      <c r="F88" s="58"/>
    </row>
    <row r="89" spans="6:12" x14ac:dyDescent="0.3">
      <c r="F89" s="58"/>
    </row>
    <row r="90" spans="6:12" x14ac:dyDescent="0.3">
      <c r="F90" s="58"/>
    </row>
    <row r="91" spans="6:12" x14ac:dyDescent="0.3">
      <c r="F91" s="58"/>
    </row>
    <row r="92" spans="6:12" x14ac:dyDescent="0.3">
      <c r="F92" s="58"/>
    </row>
    <row r="93" spans="6:12" x14ac:dyDescent="0.3">
      <c r="F93" s="58"/>
    </row>
    <row r="94" spans="6:12" x14ac:dyDescent="0.3">
      <c r="F94" s="58"/>
    </row>
    <row r="95" spans="6:12" x14ac:dyDescent="0.3">
      <c r="F95" s="58"/>
    </row>
    <row r="96" spans="6:12" x14ac:dyDescent="0.3">
      <c r="F96" s="58"/>
    </row>
    <row r="97" spans="6:6" x14ac:dyDescent="0.3">
      <c r="F97" s="58"/>
    </row>
    <row r="98" spans="6:6" x14ac:dyDescent="0.3">
      <c r="F98" s="58"/>
    </row>
    <row r="99" spans="6:6" x14ac:dyDescent="0.3">
      <c r="F99" s="58"/>
    </row>
    <row r="100" spans="6:6" x14ac:dyDescent="0.3">
      <c r="F100" s="58"/>
    </row>
    <row r="101" spans="6:6" x14ac:dyDescent="0.3">
      <c r="F101" s="58"/>
    </row>
    <row r="102" spans="6:6" x14ac:dyDescent="0.3">
      <c r="F102" s="58"/>
    </row>
    <row r="103" spans="6:6" x14ac:dyDescent="0.3">
      <c r="F103" s="58"/>
    </row>
    <row r="104" spans="6:6" x14ac:dyDescent="0.3">
      <c r="F104" s="58"/>
    </row>
    <row r="105" spans="6:6" x14ac:dyDescent="0.3">
      <c r="F105" s="58"/>
    </row>
    <row r="106" spans="6:6" x14ac:dyDescent="0.3">
      <c r="F106" s="58"/>
    </row>
    <row r="107" spans="6:6" x14ac:dyDescent="0.3">
      <c r="F107" s="58"/>
    </row>
    <row r="108" spans="6:6" x14ac:dyDescent="0.3">
      <c r="F108" s="58"/>
    </row>
    <row r="109" spans="6:6" x14ac:dyDescent="0.3">
      <c r="F109" s="58"/>
    </row>
    <row r="110" spans="6:6" x14ac:dyDescent="0.3">
      <c r="F110" s="58"/>
    </row>
    <row r="111" spans="6:6" x14ac:dyDescent="0.3">
      <c r="F111" s="58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D8DC3-50D5-48D8-BC9A-F74582C0D718}">
  <dimension ref="A1"/>
  <sheetViews>
    <sheetView topLeftCell="A180" workbookViewId="0">
      <selection activeCell="B225" sqref="B22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Phase 1 - 1A</vt:lpstr>
      <vt:lpstr>Phase 2 - 1B</vt:lpstr>
      <vt:lpstr>Phase 3 - 2B </vt:lpstr>
      <vt:lpstr>Phase 4 - 2A</vt:lpstr>
      <vt:lpstr>Total</vt:lpstr>
      <vt:lpstr>RERA (2)</vt:lpstr>
      <vt:lpstr>Typical Floor Phase 1-2</vt:lpstr>
      <vt:lpstr>Typical Floor Phase 3-4 </vt:lpstr>
      <vt:lpstr>Price Indicator</vt:lpstr>
      <vt:lpstr>IGR</vt:lpstr>
      <vt:lpstr>Sheet1</vt:lpstr>
      <vt:lpstr>Rates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2024-04-17T09:53:22Z</dcterms:modified>
</cp:coreProperties>
</file>