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PNB\MCC 2 Fort P M Road\Veenadevi Jain\Sai Impex\"/>
    </mc:Choice>
  </mc:AlternateContent>
  <xr:revisionPtr revIDLastSave="0" documentId="13_ncr:1_{0B19A505-13A0-4033-B31D-1C49D4681FEB}" xr6:coauthVersionLast="45" xr6:coauthVersionMax="47" xr10:uidLastSave="{00000000-0000-0000-0000-000000000000}"/>
  <bookViews>
    <workbookView minimized="1" xWindow="7545" yWindow="4530" windowWidth="21600" windowHeight="1129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<sst xmlns="http://schemas.openxmlformats.org/spreadsheetml/2006/main" count="128" uniqueCount="86">
  <si>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</si>
  <si>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</si>
  <si>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</si>
  <si>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</si>
  <si>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</si>
  <si>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</si>
  <si>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</si>
  <si>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</si>
  <si>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</si>
  <si>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</si>
  <si>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</si>
  <si>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</si>
  <si>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</si>
  <si>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</si>
  <si>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</si>
  <si>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</si>
  <si>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</si>
  <si>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</si>
  <si>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</si>
  <si>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</si>
  <si>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</si>
  <si>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</si>
  <si>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</si>
  <si>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</si>
  <si>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</si>
  <si>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</si>
  <si>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</si>
  <si>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</si>
  <si>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</si>
  <si>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</si>
  <si>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</si>
  <si>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</si>
  <si>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</si>
  <si>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</si>
  <si>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</si>
  <si>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</si>
  <si>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</si>
  <si>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</si>
  <si>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</si>
  <si>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</si>
  <si>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</si>
  <si>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</si>
  <si>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</si>
  <si>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</si>
  <si>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</si>
  <si>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</si>
  <si>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</si>
  <si>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</si>
  <si>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</si>
  <si>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</si>
  <si>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</si>
  <si>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</si>
  <si>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</si>
  <si>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</si>
  <si>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</si>
  <si>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</si>
  <si>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</si>
  <si>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</si>
  <si>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</si>
  <si>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</si>
  <si>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</si>
  <si>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</si>
  <si>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</si>
  <si>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</si>
  <si>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</si>
  <si>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</si>
  <si>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</si>
  <si>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</si>
  <si>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</si>
  <si>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</si>
  <si>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</si>
  <si>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</si>
  <si>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</si>
  <si>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</si>
  <si>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</si>
  <si>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</si>
  <si>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</si>
  <si>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</si>
  <si>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</si>
  <si>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</si>
  <si>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</si>
  <si>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</si>
  <si>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</si>
  <si>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</si>
  <si>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</si>
  <si>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15.12.2010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</si>
</sst>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L16" sqref="L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78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84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79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80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81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82</v>
      </c>
      <c r="C8" s="57">
        <f>C7*D13%</f>
        <v>292195.63099999999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83</v>
      </c>
      <c r="C9" s="62">
        <f>C6+C8</f>
        <v>321595.63099999999</v>
      </c>
      <c r="D9" s="63" t="s">
        <v>62</v>
      </c>
      <c r="E9" s="64">
        <f>C9/10.764</f>
        <v>29876.963117800075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2015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9</v>
      </c>
      <c r="D13" s="70">
        <f>D12-C13</f>
        <v>91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K29" sqref="K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14100</v>
      </c>
      <c r="D3" s="24" t="s">
        <v>76</v>
      </c>
      <c r="E3" s="6" t="s">
        <v>77</v>
      </c>
      <c r="F3" s="19"/>
    </row>
    <row r="4" spans="1:6" ht="30" x14ac:dyDescent="0.25">
      <c r="A4" s="23" t="s">
        <v>14</v>
      </c>
      <c r="B4" s="20"/>
      <c r="C4" s="21">
        <v>0</v>
      </c>
      <c r="D4" s="24"/>
      <c r="F4" s="19"/>
    </row>
    <row r="5" spans="1:6" x14ac:dyDescent="0.25">
      <c r="A5" s="16" t="s">
        <v>15</v>
      </c>
      <c r="B5" s="20"/>
      <c r="C5" s="21">
        <f>C3-C4</f>
        <v>14100</v>
      </c>
      <c r="D5" s="24"/>
      <c r="F5" s="19"/>
    </row>
    <row r="6" spans="1:6" x14ac:dyDescent="0.25">
      <c r="A6" s="16" t="s">
        <v>16</v>
      </c>
      <c r="B6" s="20"/>
      <c r="C6" s="21">
        <f>C4</f>
        <v>0</v>
      </c>
      <c r="D6" s="24"/>
      <c r="F6" s="19"/>
    </row>
    <row r="7" spans="1:6" x14ac:dyDescent="0.25">
      <c r="A7" s="16" t="s">
        <v>17</v>
      </c>
      <c r="B7" s="25"/>
      <c r="C7" s="26">
        <f>D7-D8</f>
        <v>9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51</v>
      </c>
      <c r="D8" s="26">
        <v>2015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13.5</v>
      </c>
      <c r="D10" s="26"/>
      <c r="F10" s="19"/>
    </row>
    <row r="11" spans="1:6" x14ac:dyDescent="0.25">
      <c r="A11" s="16"/>
      <c r="B11" s="27"/>
      <c r="C11" s="28">
        <f>C10%</f>
        <v>0.13500000000000001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0</v>
      </c>
      <c r="D13" s="24"/>
      <c r="F13" s="19"/>
    </row>
    <row r="14" spans="1:6" x14ac:dyDescent="0.25">
      <c r="A14" s="16" t="s">
        <v>15</v>
      </c>
      <c r="B14" s="20"/>
      <c r="C14" s="21">
        <f>C5</f>
        <v>14100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14100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BUA</v>
      </c>
      <c r="B18" s="7"/>
      <c r="C18" s="31">
        <v>0</v>
      </c>
      <c r="D18" s="26"/>
      <c r="F18" s="19"/>
    </row>
    <row r="19" spans="1:6" x14ac:dyDescent="0.25">
      <c r="A19" s="16" t="s">
        <v>74</v>
      </c>
      <c r="B19" s="6"/>
      <c r="C19" s="32">
        <f>C18*C16</f>
        <v>0</v>
      </c>
      <c r="D19" s="33"/>
      <c r="E19" s="70"/>
      <c r="F19" s="34"/>
    </row>
    <row r="20" spans="1:6" x14ac:dyDescent="0.25">
      <c r="A20" s="16" t="s">
        <v>24</v>
      </c>
      <c r="C20" s="35">
        <f>C19*90%</f>
        <v>0</v>
      </c>
      <c r="D20" s="32"/>
      <c r="F20" s="19"/>
    </row>
    <row r="21" spans="1:6" x14ac:dyDescent="0.25">
      <c r="A21" s="16" t="s">
        <v>25</v>
      </c>
      <c r="C21" s="35">
        <f>C19*80%</f>
        <v>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0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H30" sqref="H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57" t="s">
        <v>71</v>
      </c>
      <c r="G27" s="57">
        <v>0</v>
      </c>
    </row>
    <row r="28" spans="1:19" s="10" customFormat="1" x14ac:dyDescent="0.25">
      <c r="C28" s="72" t="s">
        <v>75</v>
      </c>
      <c r="D28" s="72" t="s">
        <v>85</v>
      </c>
      <c r="F28" s="57" t="s">
        <v>71</v>
      </c>
      <c r="G28" s="57">
        <v>0</v>
      </c>
    </row>
    <row r="29" spans="1:19" s="10" customFormat="1" x14ac:dyDescent="0.25">
      <c r="C29" s="72" t="s">
        <v>1</v>
      </c>
      <c r="D29" s="72">
        <v>932500</v>
      </c>
      <c r="F29" s="57" t="s">
        <v>72</v>
      </c>
      <c r="G29" s="57">
        <v>6011</v>
      </c>
      <c r="H29" s="10" t="e">
        <f>G29/G28</f>
        <v>#DIV/0!</v>
      </c>
    </row>
    <row r="30" spans="1:19" s="10" customFormat="1" x14ac:dyDescent="0.25">
      <c r="F30" s="57" t="s">
        <v>73</v>
      </c>
      <c r="G30" s="57"/>
    </row>
    <row r="31" spans="1:19" s="10" customFormat="1" x14ac:dyDescent="0.25">
      <c r="C31" s="75"/>
      <c r="D31" s="75"/>
      <c r="F31" s="75" t="s">
        <v>74</v>
      </c>
      <c r="G31" s="75">
        <f>G29*G30</f>
        <v>0</v>
      </c>
      <c r="H31" s="10">
        <f>G31/D29</f>
        <v>0</v>
      </c>
    </row>
    <row r="32" spans="1:19" s="10" customFormat="1" x14ac:dyDescent="0.25">
      <c r="C32" s="75"/>
      <c r="D32" s="75"/>
      <c r="F32" s="75" t="s">
        <v>24</v>
      </c>
      <c r="G32" s="75">
        <f>G31*90%</f>
        <v>0</v>
      </c>
    </row>
    <row r="33" spans="3:7" s="10" customFormat="1" x14ac:dyDescent="0.25">
      <c r="C33" s="75"/>
      <c r="D33" s="75"/>
      <c r="F33" s="75" t="s">
        <v>25</v>
      </c>
      <c r="G33" s="75">
        <f>G31*80%</f>
        <v>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2024-02-08T05:54:58Z</dcterms:modified>
</cp:coreProperties>
</file>