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Feburary 2024\RAJEEVAN KANNADA - SBI\"/>
    </mc:Choice>
  </mc:AlternateContent>
  <xr:revisionPtr revIDLastSave="0" documentId="13_ncr:1_{0626EF7B-4204-4F7C-A488-A4D409448EC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G40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Q3" i="4" s="1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31" i="4"/>
  <c r="W40" i="4" s="1"/>
  <c r="S39" i="4" l="1"/>
  <c r="S40" i="4" s="1"/>
  <c r="S42" i="4" s="1"/>
  <c r="W34" i="4"/>
  <c r="W38" i="4"/>
  <c r="W39" i="4" s="1"/>
  <c r="W42" i="4" l="1"/>
  <c r="S41" i="4"/>
  <c r="W45" i="4" l="1"/>
  <c r="W46" i="4" s="1"/>
  <c r="W47" i="4" l="1"/>
  <c r="W51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<sst xmlns="http://schemas.openxmlformats.org/spreadsheetml/2006/main" count="49" uniqueCount="43">
  <si>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</si>
  <si>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</si>
  <si>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</si>
  <si>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</si>
  <si>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</si>
  <si>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</si>
  <si>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</si>
  <si>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</si>
  <si>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</si>
  <si>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</si>
  <si>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</si>
  <si>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</si>
  <si>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</si>
  <si>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</si>
  <si>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</si>
  <si>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</si>
  <si>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</si>
  <si>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</si>
  <si>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</si>
  <si>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</si>
  <si>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</si>
  <si>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</si>
  <si>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</si>
  <si>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</si>
  <si>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</si>
  <si>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</si>
  <si>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</si>
  <si>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</si>
  <si>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</si>
  <si>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</si>
  <si>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</si>
  <si>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</si>
  <si>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</si>
  <si>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</si>
  <si>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</si>
  <si>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</si>
  <si>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</si>
  <si>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</si>
  <si>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</si>
  <si>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Sion )  - RAJEEVAN KANNADA</t>
  </si>
  <si>
    <t>Agree CA</t>
  </si>
  <si>
    <t>As per Rera Certificate</t>
  </si>
  <si>
    <t>FMV 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</si>
</sst>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31</xdr:col>
      <xdr:colOff>2553</xdr:colOff>
      <xdr:row>38</xdr:row>
      <xdr:rowOff>153368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76BF04-3F22-40C6-A627-F38F7D528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90553" cy="6935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18</xdr:col>
      <xdr:colOff>306289</xdr:colOff>
      <xdr:row>51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AECE1F-FF46-4468-B471-1D3E8BEF5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0669489" cy="8697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29940</xdr:colOff>
      <xdr:row>48</xdr:row>
      <xdr:rowOff>20302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813EF1-CCE4-4970-B671-9DFBBA588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783540" cy="8973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410908</xdr:colOff>
      <xdr:row>48</xdr:row>
      <xdr:rowOff>115519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12CC3A-D3E8-4DD8-A920-A1924C613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554908" cy="873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9" zoomScaleNormal="100" workbookViewId="0">
      <selection activeCell="V40" sqref="V4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0</v>
      </c>
      <c r="C3" s="4">
        <f>B3*1.2</f>
        <v>0</v>
      </c>
      <c r="D3" s="4">
        <f t="shared" ref="D3:D14" si="2">C3*1.2</f>
        <v>0</v>
      </c>
      <c r="E3" s="5">
        <f t="shared" ref="E3:E14" si="3">R3</f>
        <v>0</v>
      </c>
      <c r="F3" s="9" t="e">
        <f t="shared" ref="F3:F14" si="4">ROUND((E3/B3),0)</f>
        <v>#DIV/0!</v>
      </c>
      <c r="G3" s="9" t="e">
        <f t="shared" ref="G3:G14" si="5">ROUND((E3/C3),0)</f>
        <v>#DIV/0!</v>
      </c>
      <c r="H3" s="9" t="e">
        <f t="shared" ref="H3:H14" si="6">ROUND((E3/D3),0)</f>
        <v>#DIV/0!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f t="shared" si="8"/>
        <v>0</v>
      </c>
      <c r="R3" s="2">
        <v>0</v>
      </c>
    </row>
    <row r="4" spans="1:20" x14ac:dyDescent="0.25">
      <c r="A4" s="4">
        <f t="shared" ref="A4:A9" si="9">N4</f>
        <v>0</v>
      </c>
      <c r="B4" s="4">
        <f t="shared" ref="B4:B9" si="10">Q4</f>
        <v>0</v>
      </c>
      <c r="C4" s="4">
        <f t="shared" ref="C4:C9" si="11">B4*1.2</f>
        <v>0</v>
      </c>
      <c r="D4" s="4">
        <f t="shared" ref="D4:D9" si="12">C4*1.2</f>
        <v>0</v>
      </c>
      <c r="E4" s="5">
        <f t="shared" ref="E4:E9" si="13">R4</f>
        <v>0</v>
      </c>
      <c r="F4" s="9" t="e">
        <f t="shared" ref="F4:F9" si="14">ROUND((E4/B4),0)</f>
        <v>#DIV/0!</v>
      </c>
      <c r="G4" s="9" t="e">
        <f t="shared" ref="G4:G9" si="15">ROUND((E4/C4),0)</f>
        <v>#DIV/0!</v>
      </c>
      <c r="H4" s="9" t="e">
        <f t="shared" ref="H4:H9" si="16">ROUND((E4/D4),0)</f>
        <v>#DIV/0!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f t="shared" ref="Q4:Q9" si="19">P4/1.2</f>
        <v>0</v>
      </c>
      <c r="R4" s="2">
        <v>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si="19"/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8" si="32">N16</f>
        <v>0</v>
      </c>
      <c r="B16" s="4">
        <f t="shared" ref="B16:B28" si="33">Q16</f>
        <v>520</v>
      </c>
      <c r="C16" s="4">
        <f>B16*1.2</f>
        <v>624</v>
      </c>
      <c r="D16" s="4">
        <f t="shared" ref="D16:D28" si="34">C16*1.2</f>
        <v>748.8</v>
      </c>
      <c r="E16" s="5">
        <f t="shared" ref="E16:E28" si="35">R16</f>
        <v>9500000</v>
      </c>
      <c r="F16" s="9">
        <f t="shared" ref="F16:F28" si="36">ROUND((E16/B16),0)</f>
        <v>18269</v>
      </c>
      <c r="G16" s="9">
        <f t="shared" ref="G16:G28" si="37">ROUND((E16/C16),0)</f>
        <v>15224</v>
      </c>
      <c r="H16" s="9">
        <f t="shared" ref="H16:H28" si="38">ROUND((E16/D16),0)</f>
        <v>12687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520</v>
      </c>
      <c r="R16" s="2">
        <v>9500000</v>
      </c>
    </row>
    <row r="17" spans="1:24" x14ac:dyDescent="0.25">
      <c r="A17" s="4">
        <f t="shared" si="32"/>
        <v>0</v>
      </c>
      <c r="B17" s="4">
        <f t="shared" si="33"/>
        <v>530</v>
      </c>
      <c r="C17" s="4">
        <f t="shared" ref="C17:C28" si="41">B17*1.2</f>
        <v>636</v>
      </c>
      <c r="D17" s="4">
        <f t="shared" si="34"/>
        <v>763.19999999999993</v>
      </c>
      <c r="E17" s="5">
        <f t="shared" si="35"/>
        <v>10600000</v>
      </c>
      <c r="F17" s="9">
        <f t="shared" si="36"/>
        <v>20000</v>
      </c>
      <c r="G17" s="9">
        <f t="shared" si="37"/>
        <v>16667</v>
      </c>
      <c r="H17" s="9">
        <f t="shared" si="38"/>
        <v>13889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530</v>
      </c>
      <c r="R17" s="2">
        <v>10600000</v>
      </c>
    </row>
    <row r="18" spans="1:24" x14ac:dyDescent="0.25">
      <c r="A18" s="4">
        <f t="shared" si="32"/>
        <v>0</v>
      </c>
      <c r="B18" s="4">
        <f t="shared" si="33"/>
        <v>520</v>
      </c>
      <c r="C18" s="4">
        <f t="shared" si="41"/>
        <v>624</v>
      </c>
      <c r="D18" s="4">
        <f t="shared" si="34"/>
        <v>748.8</v>
      </c>
      <c r="E18" s="5">
        <f t="shared" si="35"/>
        <v>10900000</v>
      </c>
      <c r="F18" s="9">
        <f t="shared" si="36"/>
        <v>20962</v>
      </c>
      <c r="G18" s="9">
        <f t="shared" si="37"/>
        <v>17468</v>
      </c>
      <c r="H18" s="9">
        <f t="shared" si="38"/>
        <v>14557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520</v>
      </c>
      <c r="R18" s="2">
        <v>10900000</v>
      </c>
    </row>
    <row r="19" spans="1:24" x14ac:dyDescent="0.25">
      <c r="A19" s="4">
        <f t="shared" si="32"/>
        <v>0</v>
      </c>
      <c r="B19" s="4">
        <f t="shared" si="33"/>
        <v>520</v>
      </c>
      <c r="C19" s="4">
        <f t="shared" si="41"/>
        <v>624</v>
      </c>
      <c r="D19" s="4">
        <f t="shared" si="34"/>
        <v>748.8</v>
      </c>
      <c r="E19" s="5">
        <f t="shared" si="35"/>
        <v>10200000</v>
      </c>
      <c r="F19" s="9">
        <f t="shared" si="36"/>
        <v>19615</v>
      </c>
      <c r="G19" s="9">
        <f t="shared" si="37"/>
        <v>16346</v>
      </c>
      <c r="H19" s="9">
        <f t="shared" si="38"/>
        <v>13622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520</v>
      </c>
      <c r="R19" s="2">
        <v>10200000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20000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3000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17000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3000</v>
      </c>
      <c r="X32" s="22"/>
    </row>
    <row r="33" spans="5:25" ht="15.75" x14ac:dyDescent="0.25">
      <c r="S33" s="10"/>
      <c r="T33" s="10"/>
      <c r="U33" s="17" t="s">
        <v>17</v>
      </c>
      <c r="V33" s="23"/>
      <c r="W33" s="24">
        <f>X33-X34</f>
        <v>-1</v>
      </c>
      <c r="X33" s="25">
        <v>2024</v>
      </c>
    </row>
    <row r="34" spans="5:25" ht="15.75" x14ac:dyDescent="0.25">
      <c r="S34" s="10"/>
      <c r="T34" s="10"/>
      <c r="U34" s="17" t="s">
        <v>18</v>
      </c>
      <c r="V34" s="23"/>
      <c r="W34" s="24">
        <f>W35-W33</f>
        <v>61</v>
      </c>
      <c r="X34" s="24">
        <v>2025</v>
      </c>
      <c r="Y34" t="s">
        <v>41</v>
      </c>
    </row>
    <row r="35" spans="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P36" s="42" t="s">
        <v>39</v>
      </c>
      <c r="Q36" s="42"/>
      <c r="R36" s="42"/>
      <c r="S36" s="42"/>
      <c r="T36" s="43"/>
      <c r="U36" s="21" t="s">
        <v>20</v>
      </c>
      <c r="V36" s="23"/>
      <c r="W36" s="24">
        <f>90*W33/W35</f>
        <v>-1.5</v>
      </c>
      <c r="X36" s="24"/>
    </row>
    <row r="37" spans="5:25" ht="15.75" x14ac:dyDescent="0.25">
      <c r="U37" s="17"/>
      <c r="V37" s="26"/>
      <c r="W37" s="27">
        <v>0</v>
      </c>
      <c r="X37" s="27"/>
    </row>
    <row r="38" spans="5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3000</v>
      </c>
      <c r="X39" s="22"/>
    </row>
    <row r="40" spans="5:25" ht="15.75" x14ac:dyDescent="0.25">
      <c r="E40" t="s">
        <v>40</v>
      </c>
      <c r="F40" s="7">
        <v>48.31</v>
      </c>
      <c r="G40">
        <f>F40*10.764</f>
        <v>520.00883999999996</v>
      </c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17000</v>
      </c>
      <c r="X40" s="22"/>
    </row>
    <row r="41" spans="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20000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37</v>
      </c>
      <c r="V44" s="30"/>
      <c r="W44" s="25">
        <v>520</v>
      </c>
      <c r="X44" s="24"/>
    </row>
    <row r="45" spans="5:25" ht="15.75" x14ac:dyDescent="0.25">
      <c r="P45" s="13" t="s">
        <v>29</v>
      </c>
      <c r="S45" s="10"/>
      <c r="T45" s="11"/>
      <c r="U45" s="17" t="s">
        <v>42</v>
      </c>
      <c r="V45" s="31"/>
      <c r="W45" s="32">
        <f>W42*W44+X46</f>
        <v>10400000</v>
      </c>
      <c r="X45" s="33"/>
    </row>
    <row r="46" spans="5:25" ht="15.75" x14ac:dyDescent="0.25">
      <c r="S46" s="11"/>
      <c r="T46" s="10"/>
      <c r="U46" s="17" t="s">
        <v>24</v>
      </c>
      <c r="V46" s="23"/>
      <c r="W46" s="34">
        <f>W45*0.9</f>
        <v>9360000</v>
      </c>
      <c r="X46" s="35"/>
    </row>
    <row r="47" spans="5:25" ht="15.75" x14ac:dyDescent="0.25">
      <c r="S47" s="10"/>
      <c r="T47" s="10"/>
      <c r="U47" s="17" t="s">
        <v>25</v>
      </c>
      <c r="V47" s="23"/>
      <c r="W47" s="34">
        <f>W45*0.8</f>
        <v>8320000</v>
      </c>
      <c r="X47" s="34"/>
    </row>
    <row r="48" spans="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1560000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21666.666666666668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2024-02-05T07:44:05Z</dcterms:modified>
</cp:coreProperties>
</file>