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2" i="1"/>
  <c r="B5" i="1"/>
  <c r="F3" i="1" l="1"/>
  <c r="J24" i="1"/>
  <c r="J22" i="1"/>
  <c r="J11" i="1"/>
  <c r="J12" i="1" s="1"/>
  <c r="J9" i="1"/>
  <c r="J7" i="1"/>
  <c r="J6" i="1"/>
  <c r="J15" i="1" s="1"/>
  <c r="J13" i="1" l="1"/>
  <c r="J14" i="1" s="1"/>
  <c r="J16" i="1" s="1"/>
  <c r="J19" i="1" s="1"/>
  <c r="J23" i="1" s="1"/>
  <c r="J20" i="1" l="1"/>
  <c r="J21" i="1"/>
</calcChain>
</file>

<file path=xl/sharedStrings.xml><?xml version="1.0" encoding="utf-8"?>
<sst xmlns="http://schemas.openxmlformats.org/spreadsheetml/2006/main" count="25" uniqueCount="24">
  <si>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</si>
  <si>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</si>
  <si>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</si>
  <si>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</si>
  <si>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</si>
  <si>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</si>
  <si>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</si>
  <si>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</si>
  <si>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</si>
  <si>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</si>
  <si>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</si>
  <si>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</si>
  <si>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</si>
  <si>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</si>
  <si>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</si>
  <si>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</si>
  <si>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</si>
  <si>
    <t>Guideline Rate</t>
  </si>
  <si>
    <t>office</t>
  </si>
  <si>
    <t>Office</t>
  </si>
  <si>
    <t>BU in Sq. M.</t>
  </si>
  <si>
    <t>BU in Sq.FT.</t>
  </si>
  <si>
    <t>YOC</t>
  </si>
  <si>
    <t>Page 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</si>
</sst>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  <xf numFmtId="0" fontId="2" fillId="0" borderId="2" xfId="0" applyFont="1" applyFill="1" applyBorder="1"/>
    <xf numFmtId="43" fontId="2" fillId="0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N7" sqref="N7"/>
    </sheetView>
  </sheetViews>
  <sheetFormatPr defaultRowHeight="15" x14ac:dyDescent="0.25"/>
  <cols>
    <col min="1" max="1" width="11.42578125" bestFit="1" customWidth="1"/>
    <col min="9" max="9" width="19.5703125" bestFit="1" customWidth="1"/>
    <col min="10" max="10" width="13.7109375" bestFit="1" customWidth="1"/>
  </cols>
  <sheetData>
    <row r="1" spans="1:10" x14ac:dyDescent="0.25">
      <c r="F1">
        <v>2024</v>
      </c>
      <c r="G1">
        <v>30250</v>
      </c>
    </row>
    <row r="2" spans="1:10" x14ac:dyDescent="0.25">
      <c r="A2" t="s">
        <v>19</v>
      </c>
      <c r="F2">
        <v>2009</v>
      </c>
      <c r="G2">
        <f>G1/100*105</f>
        <v>31762.5</v>
      </c>
      <c r="I2" t="s">
        <v>18</v>
      </c>
      <c r="J2">
        <v>610</v>
      </c>
    </row>
    <row r="3" spans="1:10" x14ac:dyDescent="0.25">
      <c r="F3">
        <f>F1-F2</f>
        <v>15</v>
      </c>
      <c r="G3">
        <f>G2/10.764</f>
        <v>2950.8082497212936</v>
      </c>
    </row>
    <row r="4" spans="1:10" ht="16.5" x14ac:dyDescent="0.3">
      <c r="A4" t="s">
        <v>20</v>
      </c>
      <c r="B4">
        <v>236.9</v>
      </c>
      <c r="I4" s="1" t="s">
        <v>0</v>
      </c>
      <c r="J4" s="2">
        <v>35700</v>
      </c>
    </row>
    <row r="5" spans="1:10" ht="33" x14ac:dyDescent="0.3">
      <c r="A5" t="s">
        <v>21</v>
      </c>
      <c r="B5">
        <f>B4*10.764</f>
        <v>2549.9915999999998</v>
      </c>
      <c r="I5" s="3" t="s">
        <v>1</v>
      </c>
      <c r="J5" s="2">
        <v>3000</v>
      </c>
    </row>
    <row r="6" spans="1:10" ht="16.5" x14ac:dyDescent="0.3">
      <c r="I6" s="1" t="s">
        <v>2</v>
      </c>
      <c r="J6" s="2">
        <f>J4-J5</f>
        <v>32700</v>
      </c>
    </row>
    <row r="7" spans="1:10" ht="16.5" x14ac:dyDescent="0.3">
      <c r="A7" t="s">
        <v>22</v>
      </c>
      <c r="B7">
        <v>2009</v>
      </c>
      <c r="C7" t="s">
        <v>23</v>
      </c>
      <c r="I7" s="1" t="s">
        <v>3</v>
      </c>
      <c r="J7" s="2">
        <f>J5*1</f>
        <v>3000</v>
      </c>
    </row>
    <row r="8" spans="1:10" ht="16.5" x14ac:dyDescent="0.3">
      <c r="I8" s="1" t="s">
        <v>4</v>
      </c>
      <c r="J8" s="4">
        <v>15</v>
      </c>
    </row>
    <row r="9" spans="1:10" ht="16.5" x14ac:dyDescent="0.3">
      <c r="I9" s="1" t="s">
        <v>5</v>
      </c>
      <c r="J9" s="4">
        <f>J10-J8</f>
        <v>45</v>
      </c>
    </row>
    <row r="10" spans="1:10" ht="16.5" x14ac:dyDescent="0.3">
      <c r="I10" s="1" t="s">
        <v>6</v>
      </c>
      <c r="J10" s="4">
        <v>60</v>
      </c>
    </row>
    <row r="11" spans="1:10" ht="33" x14ac:dyDescent="0.3">
      <c r="I11" s="3" t="s">
        <v>7</v>
      </c>
      <c r="J11" s="4">
        <f>90*J8/J10</f>
        <v>22.5</v>
      </c>
    </row>
    <row r="12" spans="1:10" ht="16.5" x14ac:dyDescent="0.3">
      <c r="I12" s="1"/>
      <c r="J12" s="5">
        <f>J11%</f>
        <v>0.22500000000000001</v>
      </c>
    </row>
    <row r="13" spans="1:10" ht="16.5" x14ac:dyDescent="0.3">
      <c r="I13" s="1" t="s">
        <v>8</v>
      </c>
      <c r="J13" s="2">
        <f>J7*J12</f>
        <v>675</v>
      </c>
    </row>
    <row r="14" spans="1:10" ht="16.5" x14ac:dyDescent="0.3">
      <c r="I14" s="1" t="s">
        <v>9</v>
      </c>
      <c r="J14" s="2">
        <f>J7-J13</f>
        <v>2325</v>
      </c>
    </row>
    <row r="15" spans="1:10" ht="16.5" x14ac:dyDescent="0.3">
      <c r="I15" s="1" t="s">
        <v>2</v>
      </c>
      <c r="J15" s="2">
        <f>J6</f>
        <v>32700</v>
      </c>
    </row>
    <row r="16" spans="1:10" ht="16.5" x14ac:dyDescent="0.3">
      <c r="I16" s="1" t="s">
        <v>10</v>
      </c>
      <c r="J16" s="2">
        <f>J15+J14</f>
        <v>35025</v>
      </c>
    </row>
    <row r="17" spans="9:10" ht="16.5" x14ac:dyDescent="0.3">
      <c r="I17" s="1"/>
      <c r="J17" s="4"/>
    </row>
    <row r="18" spans="9:10" ht="16.5" x14ac:dyDescent="0.3">
      <c r="I18" s="6" t="s">
        <v>11</v>
      </c>
      <c r="J18" s="7">
        <v>2550</v>
      </c>
    </row>
    <row r="19" spans="9:10" ht="16.5" x14ac:dyDescent="0.3">
      <c r="I19" s="6" t="s">
        <v>12</v>
      </c>
      <c r="J19" s="8">
        <f>J16*J18</f>
        <v>89313750</v>
      </c>
    </row>
    <row r="20" spans="9:10" ht="16.5" x14ac:dyDescent="0.3">
      <c r="I20" s="9" t="s">
        <v>13</v>
      </c>
      <c r="J20" s="10">
        <f>J19*90%</f>
        <v>80382375</v>
      </c>
    </row>
    <row r="21" spans="9:10" ht="16.5" x14ac:dyDescent="0.3">
      <c r="I21" s="9" t="s">
        <v>14</v>
      </c>
      <c r="J21" s="10">
        <f>J19*80%</f>
        <v>71451000</v>
      </c>
    </row>
    <row r="22" spans="9:10" ht="16.5" x14ac:dyDescent="0.3">
      <c r="I22" s="9" t="s">
        <v>15</v>
      </c>
      <c r="J22" s="10">
        <f>333.6*J5</f>
        <v>1000800.0000000001</v>
      </c>
    </row>
    <row r="23" spans="9:10" ht="16.5" x14ac:dyDescent="0.3">
      <c r="I23" s="11" t="s">
        <v>16</v>
      </c>
      <c r="J23" s="10">
        <f>J19*0.033/12</f>
        <v>245612.8125</v>
      </c>
    </row>
    <row r="24" spans="9:10" ht="16.5" x14ac:dyDescent="0.3">
      <c r="I24" s="12" t="s">
        <v>17</v>
      </c>
      <c r="J24" s="13">
        <f>J18*11627</f>
        <v>29648850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2024-02-12T22:16:23Z</dcterms:modified>
</cp:coreProperties>
</file>