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F5" l="1"/>
  <c r="C5"/>
  <c r="C4"/>
  <c r="F4"/>
  <c r="F8"/>
  <c r="C8"/>
  <c r="F3"/>
  <c r="C3"/>
  <c r="F7"/>
  <c r="C7"/>
  <c r="F2"/>
  <c r="C2"/>
  <c r="F6"/>
  <c r="C6"/>
  <c r="B17" i="25"/>
  <c r="E17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8"/>
  <c r="D8"/>
  <c r="H8" s="1"/>
  <c r="G5"/>
  <c r="D5"/>
  <c r="H5" s="1"/>
  <c r="D4"/>
  <c r="H4" s="1"/>
  <c r="G4"/>
  <c r="D2"/>
  <c r="H2" s="1"/>
  <c r="G2"/>
  <c r="G3"/>
  <c r="D3"/>
  <c r="H3" s="1"/>
  <c r="D7"/>
  <c r="H7" s="1"/>
  <c r="G7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C23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<sst xmlns="http://schemas.openxmlformats.org/spreadsheetml/2006/main" count="158" uniqueCount="116">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</sst>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0" fillId="2" borderId="0" xfId="0" applyFill="1" applyBorder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104775</xdr:rowOff>
    </xdr:from>
    <xdr:to>
      <xdr:col>11</xdr:col>
      <xdr:colOff>152400</xdr:colOff>
      <xdr:row>20</xdr:row>
      <xdr:rowOff>142875</xdr:rowOff>
    </xdr:to>
    <xdr:pic>
      <xdr:nvPicPr>
        <xdr:cNvPr id="2049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295275"/>
          <a:ext cx="604837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152400</xdr:rowOff>
    </xdr:from>
    <xdr:to>
      <xdr:col>11</xdr:col>
      <xdr:colOff>47625</xdr:colOff>
      <xdr:row>22</xdr:row>
      <xdr:rowOff>0</xdr:rowOff>
    </xdr:to>
    <xdr:pic>
      <xdr:nvPicPr>
        <xdr:cNvPr id="1025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533400"/>
          <a:ext cx="59150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66675</xdr:rowOff>
    </xdr:from>
    <xdr:to>
      <xdr:col>10</xdr:col>
      <xdr:colOff>238125</xdr:colOff>
      <xdr:row>22</xdr:row>
      <xdr:rowOff>57150</xdr:rowOff>
    </xdr:to>
    <xdr:pic>
      <xdr:nvPicPr>
        <xdr:cNvPr id="2" name="Picture 2" descr="WhatsApp Image 2024-01-31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257175"/>
          <a:ext cx="6181725" cy="3990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470647</xdr:colOff>
      <xdr:row>1</xdr:row>
      <xdr:rowOff>0</xdr:rowOff>
    </xdr:from>
    <xdr:to>
      <xdr:col>11</xdr:col>
      <xdr:colOff>601196</xdr:colOff>
      <xdr:row>24</xdr:row>
      <xdr:rowOff>38100</xdr:rowOff>
    </xdr:to>
    <xdr:pic>
      <xdr:nvPicPr>
        <xdr:cNvPr id="2" name="Picture 1" descr="WhatsApp Image 2024-01-31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5765" y="190500"/>
          <a:ext cx="6181725" cy="4419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38735</v>
      </c>
      <c r="F2" s="71"/>
      <c r="G2" s="131" t="s">
        <v>76</v>
      </c>
      <c r="H2" s="13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36700</v>
      </c>
      <c r="D5" s="56" t="s">
        <v>61</v>
      </c>
      <c r="E5" s="57">
        <f>ROUND(C5/10.764,0)</f>
        <v>3410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36700</v>
      </c>
      <c r="D10" s="56" t="s">
        <v>61</v>
      </c>
      <c r="E10" s="57">
        <f>ROUND(C10/10.764,0)</f>
        <v>3410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1250000</v>
      </c>
      <c r="C17" s="71">
        <v>625</v>
      </c>
      <c r="D17" s="71"/>
      <c r="E17" s="71">
        <f>E10*C17</f>
        <v>2131250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18"/>
  <sheetViews>
    <sheetView topLeftCell="C1" zoomScale="85" zoomScaleNormal="85" workbookViewId="0">
      <selection activeCell="C3" sqref="C3:K13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3"/>
      <c r="O1" s="133"/>
    </row>
    <row r="2" spans="3:19">
      <c r="G2" s="133"/>
      <c r="O2" s="133"/>
    </row>
    <row r="3" spans="3:19">
      <c r="C3" s="134"/>
      <c r="D3" s="134"/>
      <c r="E3" s="134"/>
      <c r="F3" s="134"/>
      <c r="H3" s="134"/>
      <c r="I3" s="134"/>
      <c r="J3" s="134"/>
      <c r="K3" s="134"/>
    </row>
    <row r="4" spans="3:19">
      <c r="H4" s="71"/>
      <c r="O4" s="71"/>
    </row>
    <row r="5" spans="3:19">
      <c r="C5" s="71"/>
      <c r="H5" s="71"/>
      <c r="K5" s="71"/>
      <c r="O5" s="71"/>
      <c r="R5" s="71"/>
      <c r="S5" s="71"/>
    </row>
    <row r="6" spans="3:19">
      <c r="C6" s="71"/>
      <c r="F6" s="71"/>
      <c r="H6" s="71"/>
      <c r="K6" s="71"/>
      <c r="O6" s="71"/>
      <c r="R6" s="71"/>
      <c r="S6" s="71"/>
    </row>
    <row r="7" spans="3:19">
      <c r="C7" s="71"/>
      <c r="F7" s="71"/>
      <c r="O7" s="71"/>
      <c r="R7" s="71"/>
      <c r="S7" s="71"/>
    </row>
    <row r="8" spans="3:19">
      <c r="C8" s="71"/>
      <c r="F8" s="71"/>
      <c r="H8" s="134"/>
      <c r="I8" s="134"/>
      <c r="J8" s="134"/>
      <c r="K8" s="114"/>
      <c r="O8" s="71"/>
      <c r="R8" s="71"/>
      <c r="S8" s="71"/>
    </row>
    <row r="9" spans="3:19">
      <c r="C9" s="71"/>
      <c r="F9" s="71"/>
      <c r="H9" s="118"/>
      <c r="I9" s="118"/>
      <c r="J9" s="118"/>
      <c r="K9" s="118"/>
      <c r="O9" s="71"/>
      <c r="R9" s="118"/>
      <c r="S9" s="71"/>
    </row>
    <row r="10" spans="3:19">
      <c r="C10" s="71"/>
      <c r="F10" s="71"/>
      <c r="H10" s="118"/>
      <c r="I10" s="118"/>
      <c r="J10" s="115"/>
      <c r="K10" s="115"/>
      <c r="L10" s="115"/>
      <c r="M10" s="115"/>
      <c r="N10" s="115"/>
      <c r="O10" s="71"/>
      <c r="R10" s="118"/>
      <c r="S10" s="71"/>
    </row>
    <row r="11" spans="3:19">
      <c r="H11" s="118"/>
      <c r="I11" s="118"/>
      <c r="J11" s="117"/>
      <c r="K11" s="117"/>
      <c r="L11" s="117"/>
      <c r="M11" s="116"/>
      <c r="N11" s="115"/>
      <c r="R11" s="118"/>
    </row>
    <row r="12" spans="3:19">
      <c r="C12" s="134"/>
      <c r="D12" s="134"/>
      <c r="E12" s="134"/>
      <c r="F12" s="114"/>
      <c r="H12" s="118"/>
      <c r="I12" s="118"/>
      <c r="J12" s="115"/>
      <c r="K12" s="115"/>
      <c r="L12" s="115"/>
      <c r="M12" s="115"/>
      <c r="N12" s="115"/>
    </row>
    <row r="13" spans="3:19">
      <c r="H13" s="118"/>
      <c r="I13" s="118"/>
      <c r="J13" s="120"/>
      <c r="K13" s="115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8" spans="19:19">
      <c r="S18" s="114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G34" sqref="G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5"/>
      <c r="L1" s="135"/>
      <c r="M1" s="135"/>
      <c r="N1" s="135"/>
      <c r="O1" s="135"/>
      <c r="P1" s="135"/>
      <c r="Q1" s="135"/>
      <c r="R1" s="13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6100</v>
      </c>
      <c r="D3" s="20" t="s">
        <v>98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4100</v>
      </c>
      <c r="D5" s="22"/>
      <c r="F5" s="74"/>
      <c r="G5" s="74"/>
      <c r="H5" s="121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0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60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0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</v>
      </c>
      <c r="D11" s="26"/>
      <c r="F11" s="74"/>
      <c r="G11" s="74"/>
    </row>
    <row r="12" spans="1:16">
      <c r="A12" s="15" t="s">
        <v>21</v>
      </c>
      <c r="B12" s="18"/>
      <c r="C12" s="19">
        <f>C6*C11</f>
        <v>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6">
      <c r="A14" s="15" t="s">
        <v>15</v>
      </c>
      <c r="B14" s="18"/>
      <c r="C14" s="19">
        <f>C5</f>
        <v>4100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6100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94</v>
      </c>
      <c r="B18" s="7"/>
      <c r="C18" s="72">
        <v>568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3464800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2633248</v>
      </c>
      <c r="C20" s="30">
        <f>C19*95%</f>
        <v>3291560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2771840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C4*469</f>
        <v>938000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7218.333333333333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36" t="s">
        <v>0</v>
      </c>
      <c r="B39" s="136" t="s">
        <v>99</v>
      </c>
      <c r="C39" s="136" t="s">
        <v>100</v>
      </c>
      <c r="D39" s="136" t="s">
        <v>101</v>
      </c>
      <c r="E39" s="122" t="s">
        <v>102</v>
      </c>
      <c r="F39" s="122" t="s">
        <v>104</v>
      </c>
      <c r="G39" s="122" t="s">
        <v>105</v>
      </c>
      <c r="H39" s="122" t="s">
        <v>106</v>
      </c>
      <c r="I39" s="122" t="s">
        <v>107</v>
      </c>
      <c r="J39" s="136" t="s">
        <v>110</v>
      </c>
      <c r="K39" s="136" t="s">
        <v>111</v>
      </c>
      <c r="L39" s="136" t="s">
        <v>112</v>
      </c>
      <c r="M39" s="136" t="s">
        <v>113</v>
      </c>
    </row>
    <row r="40" spans="1:13" ht="18">
      <c r="A40" s="137"/>
      <c r="B40" s="137"/>
      <c r="C40" s="137"/>
      <c r="D40" s="137"/>
      <c r="E40" s="123" t="s">
        <v>103</v>
      </c>
      <c r="F40" s="123" t="s">
        <v>103</v>
      </c>
      <c r="G40" s="123" t="s">
        <v>103</v>
      </c>
      <c r="H40" s="123" t="s">
        <v>103</v>
      </c>
      <c r="I40" s="123" t="s">
        <v>108</v>
      </c>
      <c r="J40" s="137"/>
      <c r="K40" s="137"/>
      <c r="L40" s="137"/>
      <c r="M40" s="137"/>
    </row>
    <row r="41" spans="1:13" ht="15.75" thickBot="1">
      <c r="A41" s="138"/>
      <c r="B41" s="138"/>
      <c r="C41" s="138"/>
      <c r="D41" s="138"/>
      <c r="E41" s="124"/>
      <c r="F41" s="124"/>
      <c r="G41" s="124"/>
      <c r="H41" s="124"/>
      <c r="I41" s="125" t="s">
        <v>109</v>
      </c>
      <c r="J41" s="138"/>
      <c r="K41" s="138"/>
      <c r="L41" s="138"/>
      <c r="M41" s="138"/>
    </row>
    <row r="42" spans="1:13" ht="15.75" thickBot="1">
      <c r="A42" s="126">
        <v>10</v>
      </c>
      <c r="B42" s="127">
        <v>302</v>
      </c>
      <c r="C42" s="127">
        <v>3</v>
      </c>
      <c r="D42" s="127" t="s">
        <v>114</v>
      </c>
      <c r="E42" s="127">
        <v>387</v>
      </c>
      <c r="F42" s="127">
        <v>39</v>
      </c>
      <c r="G42" s="127">
        <v>426</v>
      </c>
      <c r="H42" s="127">
        <v>469</v>
      </c>
      <c r="I42" s="128">
        <v>4700</v>
      </c>
      <c r="J42" s="130">
        <v>2002200</v>
      </c>
      <c r="K42" s="129">
        <v>1902090</v>
      </c>
      <c r="L42" s="129">
        <v>1601760</v>
      </c>
      <c r="M42" s="128">
        <v>4000</v>
      </c>
    </row>
    <row r="46" spans="1:13">
      <c r="A46" s="35"/>
    </row>
    <row r="50" spans="1:13">
      <c r="K50" s="71" t="s">
        <v>115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625</v>
      </c>
      <c r="C2" s="4">
        <f t="shared" ref="C2:C8" si="2">B2*1.2</f>
        <v>750</v>
      </c>
      <c r="D2" s="4">
        <f t="shared" ref="D2:D8" si="3">C2*1.2</f>
        <v>900</v>
      </c>
      <c r="E2" s="5">
        <f t="shared" ref="E2:E8" si="4">R2</f>
        <v>4500000</v>
      </c>
      <c r="F2" s="4">
        <f t="shared" ref="F2:F8" si="5">ROUND((E2/B2),0)</f>
        <v>7200</v>
      </c>
      <c r="G2" s="4">
        <f t="shared" ref="G2:G8" si="6">ROUND((E2/C2),0)</f>
        <v>6000</v>
      </c>
      <c r="H2" s="4">
        <f t="shared" ref="H2:H8" si="7">ROUND((E2/D2),0)</f>
        <v>5000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900</v>
      </c>
      <c r="P2" s="71">
        <f t="shared" ref="P2:P6" si="10">O2/1.2</f>
        <v>750</v>
      </c>
      <c r="Q2" s="71">
        <f t="shared" ref="Q2:Q8" si="11">P2/1.2</f>
        <v>625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750</v>
      </c>
      <c r="C3" s="4">
        <f t="shared" si="2"/>
        <v>900</v>
      </c>
      <c r="D3" s="4">
        <f t="shared" si="3"/>
        <v>1080</v>
      </c>
      <c r="E3" s="5">
        <f t="shared" si="4"/>
        <v>4500000</v>
      </c>
      <c r="F3" s="4">
        <f t="shared" si="5"/>
        <v>6000</v>
      </c>
      <c r="G3" s="4">
        <f t="shared" si="6"/>
        <v>5000</v>
      </c>
      <c r="H3" s="4">
        <f t="shared" si="7"/>
        <v>4167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900</v>
      </c>
      <c r="Q3" s="71">
        <f t="shared" si="11"/>
        <v>750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625</v>
      </c>
      <c r="C4" s="4">
        <f t="shared" si="2"/>
        <v>750</v>
      </c>
      <c r="D4" s="4">
        <f t="shared" si="3"/>
        <v>900</v>
      </c>
      <c r="E4" s="5">
        <f t="shared" si="4"/>
        <v>4200000</v>
      </c>
      <c r="F4" s="4">
        <f t="shared" si="5"/>
        <v>6720</v>
      </c>
      <c r="G4" s="4">
        <f t="shared" si="6"/>
        <v>5600</v>
      </c>
      <c r="H4" s="4">
        <f t="shared" si="7"/>
        <v>4667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900</v>
      </c>
      <c r="P4" s="71">
        <f>O4/1.2</f>
        <v>750</v>
      </c>
      <c r="Q4" s="71">
        <f t="shared" si="11"/>
        <v>625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850</v>
      </c>
      <c r="C5" s="4">
        <f t="shared" si="2"/>
        <v>1020</v>
      </c>
      <c r="D5" s="4">
        <f t="shared" si="3"/>
        <v>1224</v>
      </c>
      <c r="E5" s="5">
        <f t="shared" si="4"/>
        <v>5000000</v>
      </c>
      <c r="F5" s="4">
        <f t="shared" si="5"/>
        <v>5882</v>
      </c>
      <c r="G5" s="4">
        <f t="shared" si="6"/>
        <v>4902</v>
      </c>
      <c r="H5" s="4">
        <f t="shared" si="7"/>
        <v>4085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v>850</v>
      </c>
      <c r="R5" s="2">
        <v>5000000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" si="13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3:A17" si="14">N9</f>
        <v>0</v>
      </c>
      <c r="B9" s="4">
        <f t="shared" ref="B3:B17" si="15">Q9</f>
        <v>0</v>
      </c>
      <c r="C9" s="4">
        <f t="shared" ref="C3:C17" si="16">B9*1.2</f>
        <v>0</v>
      </c>
      <c r="D9" s="4">
        <f t="shared" ref="D3:D17" si="17">C9*1.2</f>
        <v>0</v>
      </c>
      <c r="E9" s="5">
        <f t="shared" ref="E3:E17" si="18">R9</f>
        <v>0</v>
      </c>
      <c r="F9" s="4" t="e">
        <f t="shared" ref="F3:F17" si="19">ROUND((E9/B9),0)</f>
        <v>#DIV/0!</v>
      </c>
      <c r="G9" s="4" t="e">
        <f t="shared" ref="G3:G17" si="20">ROUND((E9/C9),0)</f>
        <v>#DIV/0!</v>
      </c>
      <c r="H9" s="4" t="e">
        <f t="shared" ref="H3:H17" si="21">ROUND((E9/D9),0)</f>
        <v>#DIV/0!</v>
      </c>
      <c r="I9" s="4">
        <f t="shared" ref="I3:I17" si="22">T9</f>
        <v>0</v>
      </c>
      <c r="J9" s="4">
        <f t="shared" ref="J3:J17" si="23">U9</f>
        <v>0</v>
      </c>
      <c r="K9" s="71"/>
      <c r="L9" s="71"/>
      <c r="M9" s="71"/>
      <c r="N9" s="71"/>
      <c r="O9" s="71">
        <v>0</v>
      </c>
      <c r="P9" s="71">
        <f t="shared" ref="P9" si="24">O9/1.2</f>
        <v>0</v>
      </c>
      <c r="Q9" s="71">
        <f t="shared" ref="Q4:Q17" si="25">P9/1.2</f>
        <v>0</v>
      </c>
      <c r="R9" s="2">
        <v>0</v>
      </c>
      <c r="S9" s="2"/>
      <c r="T9" s="2"/>
    </row>
    <row r="10" spans="1:35">
      <c r="A10" s="4">
        <f t="shared" si="14"/>
        <v>0</v>
      </c>
      <c r="B10" s="4">
        <f t="shared" si="15"/>
        <v>0</v>
      </c>
      <c r="C10" s="4">
        <f t="shared" si="16"/>
        <v>0</v>
      </c>
      <c r="D10" s="4">
        <f t="shared" si="17"/>
        <v>0</v>
      </c>
      <c r="E10" s="5">
        <f t="shared" si="18"/>
        <v>0</v>
      </c>
      <c r="F10" s="4" t="e">
        <f t="shared" si="19"/>
        <v>#DIV/0!</v>
      </c>
      <c r="G10" s="4" t="e">
        <f t="shared" si="20"/>
        <v>#DIV/0!</v>
      </c>
      <c r="H10" s="4" t="e">
        <f t="shared" si="21"/>
        <v>#DIV/0!</v>
      </c>
      <c r="I10" s="4">
        <f t="shared" si="22"/>
        <v>0</v>
      </c>
      <c r="J10" s="4">
        <f t="shared" si="2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5"/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 t="shared" ref="P12:P13" si="26"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71"/>
      <c r="L13" s="71"/>
      <c r="M13" s="71"/>
      <c r="N13" s="71"/>
      <c r="O13" s="71">
        <v>0</v>
      </c>
      <c r="P13" s="71">
        <f t="shared" si="26"/>
        <v>0</v>
      </c>
      <c r="Q13" s="71">
        <f t="shared" si="25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5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71"/>
      <c r="L15" s="71"/>
      <c r="M15" s="71"/>
      <c r="N15" s="71"/>
      <c r="O15" s="71">
        <v>0</v>
      </c>
      <c r="P15" s="71">
        <f t="shared" ref="P15" si="27">O15/1.2</f>
        <v>0</v>
      </c>
      <c r="Q15" s="71">
        <f t="shared" si="25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25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2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8">N19</f>
        <v>0</v>
      </c>
      <c r="B19" s="4">
        <f t="shared" ref="B19" si="29">Q19</f>
        <v>0</v>
      </c>
      <c r="C19" s="4">
        <f t="shared" ref="C19" si="30">B19*1.2</f>
        <v>0</v>
      </c>
      <c r="D19" s="4">
        <f t="shared" ref="D19" si="31">C19*1.2</f>
        <v>0</v>
      </c>
      <c r="E19" s="5">
        <f t="shared" ref="E19" si="32">R19</f>
        <v>0</v>
      </c>
      <c r="F19" s="4" t="e">
        <f t="shared" ref="F19" si="33">ROUND((E19/B19),0)</f>
        <v>#DIV/0!</v>
      </c>
      <c r="G19" s="4" t="e">
        <f t="shared" ref="G19" si="34">ROUND((E19/C19),0)</f>
        <v>#DIV/0!</v>
      </c>
      <c r="H19" s="4" t="e">
        <f t="shared" ref="H19" si="35">ROUND((E19/D19),0)</f>
        <v>#DIV/0!</v>
      </c>
      <c r="I19" s="4">
        <f t="shared" ref="I19:J19" si="36">T19</f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8" sqref="F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2024-02-02T09:08:56Z</dcterms:modified>
</cp:coreProperties>
</file>