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MCC 2 Fort P M Road\Veenadevi Jain\Sai Impex\Gala\"/>
    </mc:Choice>
  </mc:AlternateContent>
  <xr:revisionPtr revIDLastSave="0" documentId="13_ncr:1_{EC3978EE-AFDE-42DD-83AA-01EBDEAC5CD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<sst xmlns="http://schemas.openxmlformats.org/spreadsheetml/2006/main" count="128" uniqueCount="87">
  <si>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</si>
  <si>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</si>
  <si>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</si>
  <si>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</si>
  <si>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</si>
  <si>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</si>
  <si>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</si>
  <si>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</si>
  <si>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</si>
  <si>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</si>
  <si>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</si>
  <si>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</si>
  <si>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</si>
  <si>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</si>
  <si>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</si>
  <si>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</si>
  <si>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</si>
  <si>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</si>
  <si>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</si>
  <si>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</si>
  <si>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</si>
  <si>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</si>
  <si>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</si>
  <si>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</si>
  <si>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</si>
  <si>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</si>
  <si>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</si>
  <si>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</si>
  <si>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</si>
  <si>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</si>
  <si>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</si>
  <si>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</si>
  <si>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</si>
  <si>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</si>
  <si>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</si>
  <si>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</si>
  <si>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</si>
  <si>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</si>
  <si>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</si>
  <si>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</si>
  <si>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</si>
  <si>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</si>
  <si>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</si>
  <si>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</si>
  <si>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</si>
  <si>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</si>
  <si>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</si>
  <si>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</si>
  <si>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</si>
  <si>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</si>
  <si>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</si>
  <si>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</si>
  <si>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</si>
  <si>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</si>
  <si>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</si>
  <si>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</si>
  <si>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</si>
  <si>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</si>
  <si>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</si>
  <si>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</si>
  <si>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</si>
  <si>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</si>
  <si>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</si>
  <si>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</si>
  <si>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</si>
  <si>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</si>
  <si>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</si>
  <si>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</si>
  <si>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</si>
  <si>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</si>
  <si>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</si>
  <si>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</si>
  <si>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</si>
  <si>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</si>
  <si>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</si>
  <si>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</si>
  <si>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</si>
  <si>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</si>
  <si>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</si>
  <si>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</si>
  <si>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</si>
  <si>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</si>
  <si>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</si>
  <si>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</si>
  <si>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</si>
  <si>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- 1975</t>
  </si>
  <si>
    <t>IGR-05.07.23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</si>
</sst>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4B6C6-3992-4E6D-8892-A631714F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60987-5682-4358-AC39-9DED27D5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F771F-65F2-425E-A52E-D1507892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335634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4ECB3E-8199-4DE4-9B0A-C66E4B847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85234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163757.99099999998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193157.99099999998</v>
      </c>
      <c r="D9" s="63" t="s">
        <v>62</v>
      </c>
      <c r="E9" s="64">
        <f>C9/10.764</f>
        <v>17944.815217391304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49</v>
      </c>
      <c r="D13" s="70">
        <f>D12-C13</f>
        <v>51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11" sqref="G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11</v>
      </c>
      <c r="D8" s="26">
        <v>1975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73.5</v>
      </c>
      <c r="D10" s="26"/>
      <c r="F10" s="19"/>
    </row>
    <row r="11" spans="1:6" x14ac:dyDescent="0.25">
      <c r="A11" s="16"/>
      <c r="B11" s="27"/>
      <c r="C11" s="28">
        <f>C10%</f>
        <v>0.73499999999999999</v>
      </c>
      <c r="D11" s="28"/>
      <c r="F11" s="19"/>
    </row>
    <row r="12" spans="1:6" x14ac:dyDescent="0.25">
      <c r="A12" s="16" t="s">
        <v>21</v>
      </c>
      <c r="B12" s="20"/>
      <c r="C12" s="21">
        <f>C6*C11</f>
        <v>1984.5</v>
      </c>
      <c r="D12" s="24"/>
      <c r="F12" s="19"/>
    </row>
    <row r="13" spans="1:6" x14ac:dyDescent="0.25">
      <c r="A13" s="16" t="s">
        <v>22</v>
      </c>
      <c r="B13" s="20"/>
      <c r="C13" s="21">
        <f>C6-C12</f>
        <v>715.5</v>
      </c>
      <c r="D13" s="24"/>
      <c r="F13" s="19"/>
    </row>
    <row r="14" spans="1:6" x14ac:dyDescent="0.25">
      <c r="A14" s="16" t="s">
        <v>15</v>
      </c>
      <c r="B14" s="20"/>
      <c r="C14" s="21">
        <f>C5</f>
        <v>14300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15015.5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702</v>
      </c>
      <c r="D18" s="26"/>
      <c r="F18" s="19"/>
    </row>
    <row r="19" spans="1:6" x14ac:dyDescent="0.25">
      <c r="A19" s="16" t="s">
        <v>74</v>
      </c>
      <c r="B19" s="6"/>
      <c r="C19" s="32">
        <f>C18*C16</f>
        <v>10540881</v>
      </c>
      <c r="D19" s="33"/>
      <c r="E19" s="70"/>
      <c r="F19" s="34"/>
    </row>
    <row r="20" spans="1:6" x14ac:dyDescent="0.25">
      <c r="A20" s="16" t="s">
        <v>24</v>
      </c>
      <c r="C20" s="35">
        <f>C19*90%</f>
        <v>9486792.9000000004</v>
      </c>
      <c r="D20" s="32"/>
      <c r="F20" s="19"/>
    </row>
    <row r="21" spans="1:6" x14ac:dyDescent="0.25">
      <c r="A21" s="16" t="s">
        <v>25</v>
      </c>
      <c r="C21" s="35">
        <f>C19*80%</f>
        <v>8432704.8000000007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1895400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21960.168750000001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30" sqref="R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658.57740000000001</v>
      </c>
      <c r="C2" s="4">
        <f t="shared" ref="C2:C16" si="1">B2*1.2</f>
        <v>790.29287999999997</v>
      </c>
      <c r="D2" s="4">
        <f t="shared" ref="D2:D16" si="2">C2*1.2</f>
        <v>948.35145599999987</v>
      </c>
      <c r="E2" s="5">
        <f t="shared" ref="E2:E16" si="3">R2</f>
        <v>9500000</v>
      </c>
      <c r="F2" s="4">
        <f t="shared" ref="F2:F15" si="4">ROUND((E2/B2),0)</f>
        <v>14425</v>
      </c>
      <c r="G2" s="78">
        <f t="shared" ref="G2:G15" si="5">ROUND((E2/C2),0)</f>
        <v>12021</v>
      </c>
      <c r="H2" s="78">
        <f t="shared" ref="H2:H15" si="6">ROUND((E2/D2),0)</f>
        <v>10017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>73.42*10.764</f>
        <v>790.29287999999997</v>
      </c>
      <c r="Q2" s="7">
        <f t="shared" ref="Q2:Q10" si="9">P2/1.2</f>
        <v>658.57740000000001</v>
      </c>
      <c r="R2" s="79">
        <v>9500000</v>
      </c>
      <c r="S2" s="79" t="s">
        <v>86</v>
      </c>
    </row>
    <row r="3" spans="1:19" x14ac:dyDescent="0.25">
      <c r="A3" s="4">
        <v>2</v>
      </c>
      <c r="B3" s="4">
        <f t="shared" si="0"/>
        <v>1125</v>
      </c>
      <c r="C3" s="4">
        <f t="shared" si="1"/>
        <v>1350</v>
      </c>
      <c r="D3" s="4">
        <f t="shared" si="2"/>
        <v>1620</v>
      </c>
      <c r="E3" s="5">
        <f t="shared" si="3"/>
        <v>27000000</v>
      </c>
      <c r="F3" s="4">
        <f t="shared" si="4"/>
        <v>24000</v>
      </c>
      <c r="G3" s="78">
        <f t="shared" si="5"/>
        <v>20000</v>
      </c>
      <c r="H3" s="78">
        <f t="shared" si="6"/>
        <v>16667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1350</v>
      </c>
      <c r="Q3" s="7">
        <f t="shared" si="9"/>
        <v>1125</v>
      </c>
      <c r="R3" s="79">
        <v>27000000</v>
      </c>
      <c r="S3" s="2"/>
    </row>
    <row r="4" spans="1:19" x14ac:dyDescent="0.25">
      <c r="A4" s="4">
        <v>3</v>
      </c>
      <c r="B4" s="4">
        <f t="shared" si="0"/>
        <v>1008.3333333333334</v>
      </c>
      <c r="C4" s="4">
        <f t="shared" si="1"/>
        <v>1210</v>
      </c>
      <c r="D4" s="4">
        <f t="shared" si="2"/>
        <v>1452</v>
      </c>
      <c r="E4" s="5">
        <f t="shared" si="3"/>
        <v>19400000</v>
      </c>
      <c r="F4" s="4">
        <f t="shared" si="4"/>
        <v>19240</v>
      </c>
      <c r="G4" s="78">
        <f t="shared" si="5"/>
        <v>16033</v>
      </c>
      <c r="H4" s="78">
        <f t="shared" si="6"/>
        <v>13361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1210</v>
      </c>
      <c r="Q4" s="7">
        <f t="shared" si="9"/>
        <v>1008.3333333333334</v>
      </c>
      <c r="R4" s="79">
        <v>19400000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9000000</v>
      </c>
      <c r="F5" s="4">
        <f t="shared" si="4"/>
        <v>18000</v>
      </c>
      <c r="G5" s="78">
        <f t="shared" si="5"/>
        <v>15000</v>
      </c>
      <c r="H5" s="78">
        <f t="shared" si="6"/>
        <v>12500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600</v>
      </c>
      <c r="Q5" s="7">
        <f t="shared" si="9"/>
        <v>500</v>
      </c>
      <c r="R5" s="79">
        <v>9000000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2:P10" si="10">O6/1.2</f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702</v>
      </c>
      <c r="H29" s="10" t="e">
        <f>G29/G28</f>
        <v>#DIV/0!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2024-02-16T10:36:38Z</dcterms:modified>
</cp:coreProperties>
</file>