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AMRATA MANOHAR SALE - SBI\"/>
    </mc:Choice>
  </mc:AlternateContent>
  <xr:revisionPtr revIDLastSave="0" documentId="13_ncr:1_{E85CFA8F-29D8-41DA-B08F-D64DCF98B78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<sst xmlns="http://schemas.openxmlformats.org/spreadsheetml/2006/main" count="48" uniqueCount="42">
  <si>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</si>
  <si>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</si>
  <si>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</si>
  <si>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</si>
  <si>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</si>
  <si>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</si>
  <si>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</si>
  <si>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</si>
  <si>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</si>
  <si>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</si>
  <si>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</si>
  <si>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</si>
  <si>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</si>
  <si>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</si>
  <si>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</si>
  <si>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</si>
  <si>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</si>
  <si>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</si>
  <si>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</si>
  <si>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</si>
  <si>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</si>
  <si>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</si>
  <si>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</si>
  <si>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</si>
  <si>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</si>
  <si>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</si>
  <si>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</si>
  <si>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</si>
  <si>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</si>
  <si>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</si>
  <si>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</si>
  <si>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</si>
  <si>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</si>
  <si>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</si>
  <si>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</si>
  <si>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</si>
  <si>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</si>
  <si>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</si>
  <si>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</si>
  <si>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</si>
  <si>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State Bank Of India ( RACPC Ghatkopar (West) - NAMRATA MANOHAR SALE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</si>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</sst>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297784</xdr:colOff>
      <xdr:row>39</xdr:row>
      <xdr:rowOff>67657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59BB65-3B37-4CBB-B949-315D015E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76184" cy="7039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450205</xdr:colOff>
      <xdr:row>41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C3A393-BC1A-466F-A097-4D2005178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28605" cy="6677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440679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706A2E-9BAA-4BA3-BA3A-69DD87D44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19079" cy="7106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43</xdr:row>
      <xdr:rowOff>105860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A8574-0E38-4144-A797-A33F4132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7773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250152</xdr:colOff>
      <xdr:row>49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DDA8BD-183C-45F6-8178-E581500D9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28552" cy="8135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0</xdr:row>
      <xdr:rowOff>142875</xdr:rowOff>
    </xdr:from>
    <xdr:to>
      <xdr:col>34</xdr:col>
      <xdr:colOff>602609</xdr:colOff>
      <xdr:row>31</xdr:row>
      <xdr:rowOff>143699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F5D09-7C7E-41CD-A161-3ECA85C90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1825" y="142875"/>
          <a:ext cx="18157184" cy="5906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0" zoomScaleNormal="100" workbookViewId="0">
      <selection activeCell="O29" sqref="O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495</v>
      </c>
      <c r="C3" s="45">
        <f>B3*1.2</f>
        <v>594</v>
      </c>
      <c r="D3" s="45">
        <f t="shared" ref="D3:D14" si="2">C3*1.2</f>
        <v>712.8</v>
      </c>
      <c r="E3" s="46">
        <f t="shared" ref="E3:E14" si="3">R3</f>
        <v>9200000</v>
      </c>
      <c r="F3" s="45">
        <f t="shared" ref="F3:F14" si="4">ROUND((E3/B3),0)</f>
        <v>18586</v>
      </c>
      <c r="G3" s="45">
        <f t="shared" ref="G3:G14" si="5">ROUND((E3/C3),0)</f>
        <v>15488</v>
      </c>
      <c r="H3" s="45">
        <f t="shared" ref="H3:H14" si="6">ROUND((E3/D3),0)</f>
        <v>12907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f t="shared" ref="P3:Q14" si="8">O3/1.2</f>
        <v>0</v>
      </c>
      <c r="Q3" s="44">
        <v>495</v>
      </c>
      <c r="R3" s="47">
        <v>9200000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343</v>
      </c>
      <c r="C16" s="4">
        <f>B16*1.2</f>
        <v>411.59999999999997</v>
      </c>
      <c r="D16" s="4">
        <f t="shared" ref="D16:D28" si="34">C16*1.2</f>
        <v>493.91999999999996</v>
      </c>
      <c r="E16" s="5">
        <f t="shared" ref="E16:E28" si="35">R16</f>
        <v>7200000</v>
      </c>
      <c r="F16" s="9">
        <f t="shared" ref="F16:F28" si="36">ROUND((E16/B16),0)</f>
        <v>20991</v>
      </c>
      <c r="G16" s="9">
        <f t="shared" ref="G16:G28" si="37">ROUND((E16/C16),0)</f>
        <v>17493</v>
      </c>
      <c r="H16" s="9">
        <f t="shared" ref="H16:H28" si="38">ROUND((E16/D16),0)</f>
        <v>14577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343</v>
      </c>
      <c r="R16" s="2">
        <v>7200000</v>
      </c>
    </row>
    <row r="17" spans="1:24" s="44" customFormat="1" x14ac:dyDescent="0.25">
      <c r="A17" s="45">
        <f t="shared" si="32"/>
        <v>0</v>
      </c>
      <c r="B17" s="45">
        <f t="shared" si="33"/>
        <v>500</v>
      </c>
      <c r="C17" s="45">
        <f t="shared" ref="C17:C28" si="41">B17*1.2</f>
        <v>600</v>
      </c>
      <c r="D17" s="45">
        <f t="shared" si="34"/>
        <v>720</v>
      </c>
      <c r="E17" s="46">
        <f t="shared" si="35"/>
        <v>11000000</v>
      </c>
      <c r="F17" s="45">
        <f t="shared" si="36"/>
        <v>22000</v>
      </c>
      <c r="G17" s="45">
        <f t="shared" si="37"/>
        <v>18333</v>
      </c>
      <c r="H17" s="45">
        <f t="shared" si="38"/>
        <v>15278</v>
      </c>
      <c r="I17" s="45" t="e">
        <f>#REF!</f>
        <v>#REF!</v>
      </c>
      <c r="J17" s="45">
        <f t="shared" si="39"/>
        <v>0</v>
      </c>
      <c r="O17" s="44">
        <v>0</v>
      </c>
      <c r="P17" s="44">
        <v>600</v>
      </c>
      <c r="Q17" s="44">
        <f t="shared" si="40"/>
        <v>500</v>
      </c>
      <c r="R17" s="47">
        <v>11000000</v>
      </c>
    </row>
    <row r="18" spans="1:24" x14ac:dyDescent="0.25">
      <c r="A18" s="4">
        <f t="shared" si="32"/>
        <v>0</v>
      </c>
      <c r="B18" s="4">
        <f t="shared" si="33"/>
        <v>333.33333333333337</v>
      </c>
      <c r="C18" s="4">
        <f t="shared" si="41"/>
        <v>400.00000000000006</v>
      </c>
      <c r="D18" s="4">
        <f t="shared" si="34"/>
        <v>480.00000000000006</v>
      </c>
      <c r="E18" s="5">
        <f t="shared" si="35"/>
        <v>7200000</v>
      </c>
      <c r="F18" s="9">
        <f t="shared" si="36"/>
        <v>21600</v>
      </c>
      <c r="G18" s="9">
        <f t="shared" si="37"/>
        <v>18000</v>
      </c>
      <c r="H18" s="9">
        <f t="shared" si="38"/>
        <v>15000</v>
      </c>
      <c r="I18" s="4" t="e">
        <f>#REF!</f>
        <v>#REF!</v>
      </c>
      <c r="J18" s="4">
        <f t="shared" si="39"/>
        <v>0</v>
      </c>
      <c r="O18">
        <v>0</v>
      </c>
      <c r="P18">
        <v>400</v>
      </c>
      <c r="Q18">
        <f t="shared" si="40"/>
        <v>333.33333333333337</v>
      </c>
      <c r="R18" s="2">
        <v>7200000</v>
      </c>
    </row>
    <row r="19" spans="1:24" s="44" customFormat="1" x14ac:dyDescent="0.25">
      <c r="A19" s="45">
        <f t="shared" si="32"/>
        <v>0</v>
      </c>
      <c r="B19" s="45">
        <f t="shared" si="33"/>
        <v>364</v>
      </c>
      <c r="C19" s="45">
        <f t="shared" si="41"/>
        <v>436.8</v>
      </c>
      <c r="D19" s="45">
        <f t="shared" si="34"/>
        <v>524.16</v>
      </c>
      <c r="E19" s="46">
        <f t="shared" si="35"/>
        <v>7500000</v>
      </c>
      <c r="F19" s="45">
        <f t="shared" si="36"/>
        <v>20604</v>
      </c>
      <c r="G19" s="45">
        <f t="shared" si="37"/>
        <v>17170</v>
      </c>
      <c r="H19" s="45">
        <f t="shared" si="38"/>
        <v>14309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364</v>
      </c>
      <c r="R19" s="47">
        <v>7500000</v>
      </c>
    </row>
    <row r="20" spans="1:24" x14ac:dyDescent="0.25">
      <c r="A20" s="4">
        <f t="shared" si="32"/>
        <v>0</v>
      </c>
      <c r="B20" s="4">
        <f t="shared" si="33"/>
        <v>364</v>
      </c>
      <c r="C20" s="4">
        <f t="shared" si="41"/>
        <v>436.8</v>
      </c>
      <c r="D20" s="4">
        <f t="shared" si="34"/>
        <v>524.16</v>
      </c>
      <c r="E20" s="5">
        <f t="shared" si="35"/>
        <v>6000000</v>
      </c>
      <c r="F20" s="9">
        <f t="shared" si="36"/>
        <v>16484</v>
      </c>
      <c r="G20" s="9">
        <f t="shared" si="37"/>
        <v>13736</v>
      </c>
      <c r="H20" s="9">
        <f t="shared" si="38"/>
        <v>11447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364</v>
      </c>
      <c r="R20" s="2">
        <v>6000000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G31" s="44"/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5:24" ht="15.75" x14ac:dyDescent="0.25">
      <c r="U37" s="17"/>
      <c r="V37" s="26"/>
      <c r="W37" s="27">
        <f>W36%</f>
        <v>0</v>
      </c>
      <c r="X37" s="27"/>
    </row>
    <row r="38" spans="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E44" t="s">
        <v>39</v>
      </c>
      <c r="F44" s="7">
        <v>392</v>
      </c>
      <c r="S44" s="10"/>
      <c r="T44" s="10"/>
      <c r="U44" s="28" t="s">
        <v>37</v>
      </c>
      <c r="V44" s="30"/>
      <c r="W44" s="25">
        <v>392</v>
      </c>
      <c r="X44" s="24"/>
    </row>
    <row r="45" spans="5:24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7448000</v>
      </c>
      <c r="X45" s="33"/>
    </row>
    <row r="46" spans="5:24" ht="15.75" x14ac:dyDescent="0.25">
      <c r="S46" s="11"/>
      <c r="T46" s="10"/>
      <c r="U46" s="17" t="s">
        <v>24</v>
      </c>
      <c r="V46" s="23"/>
      <c r="W46" s="34">
        <f>W45*0.9</f>
        <v>6703200</v>
      </c>
      <c r="X46" s="35"/>
    </row>
    <row r="47" spans="5:24" ht="15.75" x14ac:dyDescent="0.25">
      <c r="S47" s="10"/>
      <c r="T47" s="10"/>
      <c r="U47" s="17" t="s">
        <v>25</v>
      </c>
      <c r="V47" s="23"/>
      <c r="W47" s="34">
        <f>W45*0.8</f>
        <v>5958400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980000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15516.666666666666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2024-02-02T07:39:02Z</dcterms:modified>
</cp:coreProperties>
</file>