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E291A24-804C-4019-A0D0-E7EE919AE36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2" i="1" l="1"/>
  <c r="I13" i="1"/>
  <c r="I12" i="1"/>
  <c r="G12" i="1"/>
  <c r="F13" i="1"/>
  <c r="B19" i="1"/>
  <c r="J27" i="1"/>
  <c r="D39" i="1" l="1"/>
  <c r="J26" i="1"/>
  <c r="J31" i="1" l="1"/>
  <c r="K4" i="1"/>
  <c r="J30" i="1"/>
  <c r="J29" i="1" l="1"/>
  <c r="J28" i="1"/>
  <c r="G38" i="1"/>
  <c r="H38" i="1" s="1"/>
  <c r="G37" i="1"/>
  <c r="H37" i="1" s="1"/>
  <c r="D38" i="1"/>
  <c r="D37" i="1"/>
  <c r="G36" i="1"/>
  <c r="G35" i="1"/>
  <c r="I35" i="1" s="1"/>
  <c r="G34" i="1"/>
  <c r="I34" i="1" s="1"/>
  <c r="K5" i="1" l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K7" i="1" l="1"/>
  <c r="I31" i="1" l="1"/>
  <c r="I30" i="1"/>
  <c r="I32" i="1"/>
  <c r="D36" i="1" l="1"/>
  <c r="I26" i="1"/>
  <c r="D34" i="1" l="1"/>
  <c r="I27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l="1"/>
  <c r="B17" i="1" s="1"/>
  <c r="B20" i="1" l="1"/>
  <c r="B18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<sst xmlns="http://schemas.openxmlformats.org/spreadsheetml/2006/main" count="31" uniqueCount="29">
  <si>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</si>
  <si>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</si>
  <si>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</si>
  <si>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</si>
  <si>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</si>
  <si>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</si>
  <si>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</si>
  <si>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</si>
  <si>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</si>
  <si>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</si>
  <si>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</si>
  <si>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</si>
  <si>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</si>
  <si>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</si>
  <si>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</si>
  <si>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</si>
  <si>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</si>
  <si>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</si>
  <si>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</si>
  <si>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</si>
  <si>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</si>
  <si>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</si>
  <si>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</si>
  <si>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</si>
  <si>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</si>
  <si>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Carpet Area</t>
  </si>
  <si>
    <t>Flat No.</t>
  </si>
  <si>
    <t>Measurement Carpet</t>
  </si>
  <si>
    <t>Agreement 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</si>
</sst>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43" fontId="6" fillId="0" borderId="7" xfId="0" applyNumberFormat="1" applyFont="1" applyBorder="1"/>
    <xf numFmtId="43" fontId="16" fillId="0" borderId="0" xfId="1" applyFont="1" applyBorder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40062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293DC3-692E-4DDF-BC13-2AC243135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60862" cy="8726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524629</xdr:colOff>
      <xdr:row>40</xdr:row>
      <xdr:rowOff>124906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3E0062-EDDB-41B2-972C-F35C75CD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01429" cy="7744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192143</xdr:colOff>
      <xdr:row>43</xdr:row>
      <xdr:rowOff>115459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667A67-9D51-46BF-A663-52F91A6F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74543" cy="8306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30791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1827C4-1605-4170-9A5A-0E5084AD0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0391" cy="900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592760</xdr:colOff>
      <xdr:row>47</xdr:row>
      <xdr:rowOff>86987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749BED-10A2-46D9-B4A2-B8572A3C6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32760" cy="90404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210856</xdr:colOff>
      <xdr:row>42</xdr:row>
      <xdr:rowOff>67801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3695EB-FB73-4B3D-94A4-FCFB61C57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54856" cy="80688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abSelected="1" topLeftCell="A4" zoomScaleNormal="100" workbookViewId="0">
      <selection activeCell="F29" sqref="F29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 t="s">
        <v>26</v>
      </c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9500</v>
      </c>
      <c r="C3" s="42"/>
      <c r="D3" s="39"/>
      <c r="E3" s="13"/>
      <c r="F3" s="5">
        <v>2011</v>
      </c>
      <c r="G3" s="7">
        <v>2024</v>
      </c>
      <c r="H3" s="8">
        <f>G3-F3</f>
        <v>13</v>
      </c>
      <c r="I3" s="6"/>
      <c r="K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2600</v>
      </c>
      <c r="C4" s="42"/>
      <c r="D4" s="39"/>
      <c r="E4" s="13"/>
      <c r="F4" s="9" t="s">
        <v>28</v>
      </c>
      <c r="G4" t="s">
        <v>25</v>
      </c>
      <c r="H4" s="8"/>
      <c r="I4" s="6"/>
      <c r="K4">
        <f>K3/100*105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6900</v>
      </c>
      <c r="C5" s="42"/>
      <c r="D5" s="39"/>
      <c r="E5" s="21"/>
      <c r="F5" s="26">
        <v>975</v>
      </c>
      <c r="G5" s="58"/>
      <c r="H5" s="27"/>
      <c r="I5" s="45"/>
      <c r="K5">
        <f>K4/10.764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2600</v>
      </c>
      <c r="C6" s="42"/>
      <c r="D6" s="39"/>
      <c r="E6" s="39"/>
      <c r="F6" s="39"/>
      <c r="G6" s="58"/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13</v>
      </c>
      <c r="C7" s="33"/>
      <c r="D7" s="48"/>
      <c r="E7" s="53"/>
      <c r="F7" s="39"/>
      <c r="G7" s="58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47</v>
      </c>
      <c r="C8" s="33"/>
      <c r="D8" s="49"/>
      <c r="E8" s="54"/>
      <c r="F8" s="39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3"/>
      <c r="F9" s="55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19.5</v>
      </c>
      <c r="C10" s="33"/>
      <c r="D10" s="48"/>
      <c r="E10" s="53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0.19500000000000001</v>
      </c>
      <c r="C11" s="43"/>
      <c r="D11" s="50"/>
      <c r="E11" s="56"/>
      <c r="F11" s="39" t="s">
        <v>27</v>
      </c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507</v>
      </c>
      <c r="C12" s="42"/>
      <c r="D12" s="51"/>
      <c r="E12" s="53"/>
      <c r="F12" s="39">
        <v>644</v>
      </c>
      <c r="G12" s="25">
        <f>177+62+61+32+97+140+21+8+12+34</f>
        <v>644</v>
      </c>
      <c r="H12" s="26">
        <v>97</v>
      </c>
      <c r="I12" s="57">
        <f>H12+G12</f>
        <v>741</v>
      </c>
      <c r="J12" s="19">
        <f>F5/I12</f>
        <v>1.3157894736842106</v>
      </c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2093</v>
      </c>
      <c r="C13" s="42"/>
      <c r="D13" s="51"/>
      <c r="E13" s="1"/>
      <c r="F13" s="13">
        <f>F12*1.2</f>
        <v>772.8</v>
      </c>
      <c r="G13" s="26"/>
      <c r="H13" s="26"/>
      <c r="I13" s="59">
        <f>I12*1.2</f>
        <v>889.19999999999993</v>
      </c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6900</v>
      </c>
      <c r="C14" s="42"/>
      <c r="D14" s="39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8993</v>
      </c>
      <c r="C15" s="42"/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975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8768175</v>
      </c>
      <c r="C17" s="36"/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24</v>
      </c>
      <c r="B18" s="36">
        <f>B17*0.9</f>
        <v>7891357.5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x14ac:dyDescent="0.3">
      <c r="A19" s="31" t="s">
        <v>12</v>
      </c>
      <c r="B19" s="38">
        <f>B4*975</f>
        <v>2535000</v>
      </c>
      <c r="C19" s="38"/>
      <c r="D19" s="39"/>
      <c r="E19" s="13"/>
      <c r="F19" s="13"/>
      <c r="G19" s="13"/>
      <c r="I19" s="6"/>
    </row>
    <row r="20" spans="1:15" ht="16.5" x14ac:dyDescent="0.3">
      <c r="A20" s="33" t="s">
        <v>16</v>
      </c>
      <c r="B20" s="46">
        <f>B17*0.03/12</f>
        <v>21920.4375</v>
      </c>
      <c r="C20" s="38"/>
      <c r="D20" s="38"/>
      <c r="E20" s="13"/>
    </row>
    <row r="21" spans="1:15" x14ac:dyDescent="0.25">
      <c r="B21" s="23"/>
      <c r="C21" s="23"/>
    </row>
    <row r="22" spans="1:15" x14ac:dyDescent="0.25">
      <c r="B22" s="23"/>
      <c r="C22" s="23"/>
    </row>
    <row r="24" spans="1:15" x14ac:dyDescent="0.25">
      <c r="D24" t="s">
        <v>14</v>
      </c>
    </row>
    <row r="25" spans="1:15" x14ac:dyDescent="0.25">
      <c r="B25" s="52" t="s">
        <v>20</v>
      </c>
      <c r="C25" s="52" t="s">
        <v>15</v>
      </c>
      <c r="D25" s="20" t="s">
        <v>21</v>
      </c>
      <c r="E25" s="20"/>
      <c r="F25" s="20" t="s">
        <v>11</v>
      </c>
      <c r="G25" s="20" t="s">
        <v>17</v>
      </c>
      <c r="H25" s="20" t="s">
        <v>18</v>
      </c>
      <c r="I25" s="20" t="s">
        <v>19</v>
      </c>
      <c r="J25" s="20"/>
    </row>
    <row r="26" spans="1:15" ht="17.25" x14ac:dyDescent="0.3">
      <c r="B26" s="52"/>
      <c r="C26" s="52"/>
      <c r="D26" s="20">
        <v>900</v>
      </c>
      <c r="E26" s="20"/>
      <c r="F26" s="20">
        <v>8100000</v>
      </c>
      <c r="G26" s="21" t="e">
        <f t="shared" ref="G26:G32" si="0">F26/C26</f>
        <v>#DIV/0!</v>
      </c>
      <c r="H26" s="21">
        <f>F26/D26</f>
        <v>9000</v>
      </c>
      <c r="I26" s="21" t="e">
        <f t="shared" ref="I26:I32" si="1">F26/B26</f>
        <v>#DIV/0!</v>
      </c>
      <c r="J26" s="20" t="e">
        <f>B26/C26</f>
        <v>#DIV/0!</v>
      </c>
      <c r="K26" s="30"/>
    </row>
    <row r="27" spans="1:15" ht="17.25" x14ac:dyDescent="0.3">
      <c r="B27" s="52"/>
      <c r="C27" s="52"/>
      <c r="D27" s="20">
        <v>1000</v>
      </c>
      <c r="E27" s="20"/>
      <c r="F27" s="20">
        <v>9000000</v>
      </c>
      <c r="G27" s="21" t="e">
        <f t="shared" si="0"/>
        <v>#DIV/0!</v>
      </c>
      <c r="H27" s="21">
        <f>F27/D27</f>
        <v>9000</v>
      </c>
      <c r="I27" s="21" t="e">
        <f t="shared" si="1"/>
        <v>#DIV/0!</v>
      </c>
      <c r="J27" s="20" t="e">
        <f>B27/C27</f>
        <v>#DIV/0!</v>
      </c>
      <c r="K27" s="30"/>
    </row>
    <row r="28" spans="1:15" x14ac:dyDescent="0.25">
      <c r="B28" s="52"/>
      <c r="C28" s="52"/>
      <c r="D28" s="20">
        <v>900</v>
      </c>
      <c r="E28" s="20"/>
      <c r="F28" s="20">
        <v>8500000</v>
      </c>
      <c r="G28" s="21" t="e">
        <f t="shared" si="0"/>
        <v>#DIV/0!</v>
      </c>
      <c r="H28" s="21">
        <f t="shared" ref="H28:H32" si="2">F28/D28</f>
        <v>9444.4444444444453</v>
      </c>
      <c r="I28" s="21" t="e">
        <f t="shared" si="1"/>
        <v>#DIV/0!</v>
      </c>
      <c r="J28" s="20" t="e">
        <f t="shared" ref="J28:J31" si="3">D28/C28</f>
        <v>#DIV/0!</v>
      </c>
    </row>
    <row r="29" spans="1:15" x14ac:dyDescent="0.25">
      <c r="B29" s="52"/>
      <c r="C29" s="52"/>
      <c r="D29" s="20"/>
      <c r="E29" s="20"/>
      <c r="F29" s="21"/>
      <c r="G29" s="21" t="e">
        <f t="shared" si="0"/>
        <v>#DIV/0!</v>
      </c>
      <c r="H29" s="21" t="e">
        <f t="shared" si="2"/>
        <v>#DIV/0!</v>
      </c>
      <c r="I29" s="21" t="e">
        <f t="shared" si="1"/>
        <v>#DIV/0!</v>
      </c>
      <c r="J29" s="20" t="e">
        <f t="shared" si="3"/>
        <v>#DIV/0!</v>
      </c>
    </row>
    <row r="30" spans="1:15" x14ac:dyDescent="0.25">
      <c r="B30" s="52"/>
      <c r="C30" s="52"/>
      <c r="D30" s="20"/>
      <c r="E30" s="20"/>
      <c r="F30" s="21"/>
      <c r="G30" s="21" t="e">
        <f t="shared" si="0"/>
        <v>#DIV/0!</v>
      </c>
      <c r="H30" s="21" t="e">
        <f t="shared" si="2"/>
        <v>#DIV/0!</v>
      </c>
      <c r="I30" s="21" t="e">
        <f t="shared" si="1"/>
        <v>#DIV/0!</v>
      </c>
      <c r="J30" s="20" t="e">
        <f t="shared" si="3"/>
        <v>#DIV/0!</v>
      </c>
    </row>
    <row r="31" spans="1:15" x14ac:dyDescent="0.25">
      <c r="B31" s="52"/>
      <c r="C31" s="52"/>
      <c r="D31" s="20"/>
      <c r="E31" s="20"/>
      <c r="F31" s="21"/>
      <c r="G31" s="21" t="e">
        <f t="shared" si="0"/>
        <v>#DIV/0!</v>
      </c>
      <c r="H31" s="21" t="e">
        <f t="shared" si="2"/>
        <v>#DIV/0!</v>
      </c>
      <c r="I31" s="21" t="e">
        <f t="shared" si="1"/>
        <v>#DIV/0!</v>
      </c>
      <c r="J31" s="20" t="e">
        <f t="shared" si="3"/>
        <v>#DIV/0!</v>
      </c>
    </row>
    <row r="32" spans="1:15" x14ac:dyDescent="0.25">
      <c r="B32" s="52"/>
      <c r="C32" s="52"/>
      <c r="D32" s="20"/>
      <c r="E32" s="20"/>
      <c r="F32" s="20"/>
      <c r="G32" s="21" t="e">
        <f t="shared" si="0"/>
        <v>#DIV/0!</v>
      </c>
      <c r="H32" s="21" t="e">
        <f t="shared" si="2"/>
        <v>#DIV/0!</v>
      </c>
      <c r="I32" s="21" t="e">
        <f t="shared" si="1"/>
        <v>#DIV/0!</v>
      </c>
      <c r="J32" s="20"/>
    </row>
    <row r="33" spans="1:10" x14ac:dyDescent="0.25">
      <c r="B33" s="17" t="s">
        <v>22</v>
      </c>
    </row>
    <row r="34" spans="1:10" x14ac:dyDescent="0.25">
      <c r="B34" s="52">
        <v>985</v>
      </c>
      <c r="C34" s="52">
        <v>8000000</v>
      </c>
      <c r="D34" s="20">
        <f t="shared" ref="D34:D39" si="4">C34/B34</f>
        <v>8121.8274111675128</v>
      </c>
      <c r="E34" s="20">
        <v>560000</v>
      </c>
      <c r="F34" s="20">
        <v>30000</v>
      </c>
      <c r="G34" s="21">
        <f>F34+E34+C34</f>
        <v>8590000</v>
      </c>
      <c r="H34" s="20">
        <f>G34/B34</f>
        <v>8720.812182741116</v>
      </c>
      <c r="I34" s="21" t="e">
        <f>G34/A34</f>
        <v>#DIV/0!</v>
      </c>
      <c r="J34" s="20"/>
    </row>
    <row r="35" spans="1:10" x14ac:dyDescent="0.25">
      <c r="B35" s="52">
        <v>524</v>
      </c>
      <c r="C35" s="52">
        <v>3500000</v>
      </c>
      <c r="D35" s="20">
        <f t="shared" si="4"/>
        <v>6679.3893129770995</v>
      </c>
      <c r="E35" s="20">
        <v>717000</v>
      </c>
      <c r="F35" s="20">
        <v>30000</v>
      </c>
      <c r="G35" s="21">
        <f>F35+E35+C35</f>
        <v>4247000</v>
      </c>
      <c r="H35" s="20">
        <f>G35/B35</f>
        <v>8104.9618320610689</v>
      </c>
      <c r="I35" s="21" t="e">
        <f>G35/A35</f>
        <v>#DIV/0!</v>
      </c>
      <c r="J35" s="20"/>
    </row>
    <row r="36" spans="1:10" x14ac:dyDescent="0.25">
      <c r="B36" s="52"/>
      <c r="C36" s="52"/>
      <c r="D36" s="20" t="e">
        <f t="shared" si="4"/>
        <v>#DIV/0!</v>
      </c>
      <c r="E36" s="20">
        <v>500</v>
      </c>
      <c r="F36" s="20">
        <v>100</v>
      </c>
      <c r="G36" s="21">
        <f>F36+E36+C36</f>
        <v>600</v>
      </c>
      <c r="H36" s="20" t="e">
        <f>G36/B36</f>
        <v>#DIV/0!</v>
      </c>
      <c r="I36" s="20"/>
      <c r="J36" s="20"/>
    </row>
    <row r="37" spans="1:10" ht="15.75" x14ac:dyDescent="0.25">
      <c r="A37" s="15"/>
      <c r="B37" s="52"/>
      <c r="C37" s="52"/>
      <c r="D37" s="20" t="e">
        <f t="shared" si="4"/>
        <v>#DIV/0!</v>
      </c>
      <c r="E37" s="20">
        <v>392000</v>
      </c>
      <c r="F37" s="20">
        <v>30000</v>
      </c>
      <c r="G37" s="21">
        <f>F37+E37+C37</f>
        <v>422000</v>
      </c>
      <c r="H37" s="20" t="e">
        <f>G37/B37</f>
        <v>#DIV/0!</v>
      </c>
      <c r="I37" s="20"/>
      <c r="J37" s="20"/>
    </row>
    <row r="38" spans="1:10" ht="15.75" x14ac:dyDescent="0.25">
      <c r="A38" s="15"/>
      <c r="B38" s="52"/>
      <c r="C38" s="52"/>
      <c r="D38" s="20" t="e">
        <f t="shared" si="4"/>
        <v>#DIV/0!</v>
      </c>
      <c r="E38" s="20">
        <v>288000</v>
      </c>
      <c r="F38" s="20">
        <v>30000</v>
      </c>
      <c r="G38" s="21">
        <f>F38+E38+C38</f>
        <v>318000</v>
      </c>
      <c r="H38" s="20" t="e">
        <f>G38/B38</f>
        <v>#DIV/0!</v>
      </c>
      <c r="I38" s="20"/>
      <c r="J38" s="20"/>
    </row>
    <row r="39" spans="1:10" ht="15.75" x14ac:dyDescent="0.25">
      <c r="A39" s="15"/>
      <c r="B39" s="52"/>
      <c r="C39" s="52"/>
      <c r="D39" s="20" t="e">
        <f t="shared" si="4"/>
        <v>#DIV/0!</v>
      </c>
      <c r="E39" s="20"/>
      <c r="F39" s="20"/>
      <c r="G39" s="20"/>
      <c r="H39" s="20"/>
      <c r="I39" s="20"/>
      <c r="J39" s="20"/>
    </row>
    <row r="40" spans="1:10" ht="15.75" x14ac:dyDescent="0.25">
      <c r="A40" s="15"/>
    </row>
    <row r="41" spans="1:10" ht="15.75" x14ac:dyDescent="0.25">
      <c r="A41" s="15"/>
    </row>
    <row r="42" spans="1:10" ht="15.75" x14ac:dyDescent="0.25">
      <c r="A42" s="15"/>
    </row>
    <row r="43" spans="1:10" ht="15.75" x14ac:dyDescent="0.25">
      <c r="A43" s="15"/>
    </row>
    <row r="63" spans="4:6" x14ac:dyDescent="0.25">
      <c r="D63" s="13"/>
      <c r="E63" s="13"/>
      <c r="F63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2024-02-02T05:46:07Z</dcterms:modified>
</cp:coreProperties>
</file>