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87E6AE4-5B00-4A65-9901-886E62D099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  <c r="H5" i="1"/>
  <c r="I35" i="1"/>
  <c r="A35" i="1"/>
  <c r="I34" i="1"/>
  <c r="A34" i="1"/>
  <c r="G7" i="1"/>
  <c r="D29" i="1"/>
  <c r="F12" i="1"/>
  <c r="B19" i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l="1"/>
  <c r="B17" i="1" s="1"/>
  <c r="B20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<sst xmlns="http://schemas.openxmlformats.org/spreadsheetml/2006/main" count="31" uniqueCount="29">
  <si>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</si>
  <si>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</si>
  <si>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</si>
  <si>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</si>
  <si>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</si>
  <si>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</si>
  <si>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</si>
  <si>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</si>
  <si>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</si>
  <si>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</si>
  <si>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</si>
  <si>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</si>
  <si>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</si>
  <si>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</si>
  <si>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</si>
  <si>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</si>
  <si>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</si>
  <si>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</si>
  <si>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</si>
  <si>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</si>
  <si>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</si>
  <si>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</si>
  <si>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</si>
  <si>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</si>
  <si>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</si>
  <si>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Carpet Area</t>
  </si>
  <si>
    <t>Flat No.</t>
  </si>
  <si>
    <t>Measurement Carpet</t>
  </si>
  <si>
    <t>Agreement Super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</si>
</sst>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468994-B463-457F-A0E4-0CFC9783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ECFA9B-6D66-4B3E-8921-59061324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D961E1-BB00-4FD5-A5C7-D28EEC2A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69067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BE0CAB-C5C5-4457-AFBB-4466934B5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37867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564351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EC7FF-D1C1-4C84-A08B-1B65DEBE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23551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39552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8076F-D96E-4C92-B0CE-62871004B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02752" cy="6087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562734</xdr:colOff>
      <xdr:row>42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51A48C-5815-405A-A8CF-82C59D57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90500"/>
          <a:ext cx="5439534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topLeftCell="A10" zoomScaleNormal="100" workbookViewId="0">
      <selection activeCell="E15" sqref="E15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26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21500</v>
      </c>
      <c r="C3" s="42"/>
      <c r="D3" s="39"/>
      <c r="E3" s="13"/>
      <c r="F3" s="5">
        <v>1995</v>
      </c>
      <c r="G3" s="7">
        <v>2024</v>
      </c>
      <c r="H3" s="8">
        <f>G3-F3</f>
        <v>29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28</v>
      </c>
      <c r="G4" t="s">
        <v>25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18900</v>
      </c>
      <c r="C5" s="42"/>
      <c r="D5" s="39"/>
      <c r="E5" s="21"/>
      <c r="F5" s="26">
        <v>770</v>
      </c>
      <c r="G5" s="58">
        <v>543</v>
      </c>
      <c r="H5" s="27">
        <f>G5*1.2</f>
        <v>651.6</v>
      </c>
      <c r="I5" s="45"/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58">
        <v>21000</v>
      </c>
      <c r="H6" s="27">
        <v>15500</v>
      </c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29</v>
      </c>
      <c r="C7" s="33"/>
      <c r="D7" s="48"/>
      <c r="E7" s="53"/>
      <c r="F7" s="39"/>
      <c r="G7" s="58">
        <f>G6*G5</f>
        <v>11403000</v>
      </c>
      <c r="H7" s="25">
        <f>H6*H5</f>
        <v>10099800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31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43.5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0.435</v>
      </c>
      <c r="C11" s="43"/>
      <c r="D11" s="50"/>
      <c r="E11" s="56"/>
      <c r="F11" s="39" t="s">
        <v>27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1131</v>
      </c>
      <c r="C12" s="42"/>
      <c r="D12" s="51"/>
      <c r="E12" s="53"/>
      <c r="F12" s="39">
        <f>50.06*10.764</f>
        <v>538.84583999999995</v>
      </c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1469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18900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20369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543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11060367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24</v>
      </c>
      <c r="B18" s="36">
        <f>B17*0.9</f>
        <v>9954330.3000000007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B4*770</f>
        <v>2002000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27650.9175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9">
        <v>650</v>
      </c>
      <c r="C26" s="59">
        <v>400</v>
      </c>
      <c r="D26" s="60"/>
      <c r="E26" s="60"/>
      <c r="F26" s="60">
        <v>8500000</v>
      </c>
      <c r="G26" s="61">
        <f t="shared" ref="G26:G32" si="0">F26/C26</f>
        <v>21250</v>
      </c>
      <c r="H26" s="21" t="e">
        <f>F26/D26</f>
        <v>#DIV/0!</v>
      </c>
      <c r="I26" s="21">
        <f t="shared" ref="I26:I32" si="1">F26/B26</f>
        <v>13076.923076923076</v>
      </c>
      <c r="J26" s="20">
        <f>B26/C26</f>
        <v>1.625</v>
      </c>
      <c r="K26" s="30"/>
    </row>
    <row r="27" spans="1:15" ht="17.25" x14ac:dyDescent="0.3">
      <c r="B27" s="52">
        <v>1035</v>
      </c>
      <c r="C27" s="52"/>
      <c r="D27" s="20"/>
      <c r="E27" s="20"/>
      <c r="F27" s="20">
        <v>15200000</v>
      </c>
      <c r="G27" s="21" t="e">
        <f t="shared" si="0"/>
        <v>#DIV/0!</v>
      </c>
      <c r="H27" s="21" t="e">
        <f>F27/D27</f>
        <v>#DIV/0!</v>
      </c>
      <c r="I27" s="21">
        <f t="shared" si="1"/>
        <v>14685.990338164251</v>
      </c>
      <c r="J27" s="20" t="e">
        <f>B27/C27</f>
        <v>#DIV/0!</v>
      </c>
      <c r="K27" s="30"/>
    </row>
    <row r="28" spans="1:15" x14ac:dyDescent="0.25">
      <c r="B28" s="52"/>
      <c r="C28" s="59">
        <v>335</v>
      </c>
      <c r="D28" s="60"/>
      <c r="E28" s="60"/>
      <c r="F28" s="60">
        <v>7200000</v>
      </c>
      <c r="G28" s="61">
        <f t="shared" si="0"/>
        <v>21492.537313432837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9">
        <v>630</v>
      </c>
      <c r="C29" s="59">
        <v>430</v>
      </c>
      <c r="D29" s="60">
        <f>C29*1.2</f>
        <v>516</v>
      </c>
      <c r="E29" s="60"/>
      <c r="F29" s="61">
        <v>9500000</v>
      </c>
      <c r="G29" s="61">
        <f t="shared" si="0"/>
        <v>22093.023255813954</v>
      </c>
      <c r="H29" s="21">
        <f t="shared" si="2"/>
        <v>18410.852713178294</v>
      </c>
      <c r="I29" s="21">
        <f t="shared" si="1"/>
        <v>15079.36507936508</v>
      </c>
      <c r="J29" s="20">
        <f t="shared" si="3"/>
        <v>1.2</v>
      </c>
    </row>
    <row r="30" spans="1:15" x14ac:dyDescent="0.25">
      <c r="B30" s="59">
        <v>1000</v>
      </c>
      <c r="C30" s="59">
        <v>625</v>
      </c>
      <c r="D30" s="60"/>
      <c r="E30" s="60"/>
      <c r="F30" s="61">
        <v>14500000</v>
      </c>
      <c r="G30" s="61">
        <f t="shared" si="0"/>
        <v>23200</v>
      </c>
      <c r="H30" s="21" t="e">
        <f t="shared" si="2"/>
        <v>#DIV/0!</v>
      </c>
      <c r="I30" s="21">
        <f t="shared" si="1"/>
        <v>14500</v>
      </c>
      <c r="J30" s="20">
        <f t="shared" si="3"/>
        <v>0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A34">
        <f>B34/1.2</f>
        <v>620</v>
      </c>
      <c r="B34" s="52">
        <v>744</v>
      </c>
      <c r="C34" s="52">
        <v>10800000</v>
      </c>
      <c r="D34" s="20">
        <f t="shared" ref="D34:D39" si="4">C34/B34</f>
        <v>14516.129032258064</v>
      </c>
      <c r="E34" s="20">
        <v>648000</v>
      </c>
      <c r="F34" s="20">
        <v>30000</v>
      </c>
      <c r="G34" s="21">
        <f>F34+E34+C34</f>
        <v>11478000</v>
      </c>
      <c r="H34" s="20">
        <f>G34/B34</f>
        <v>15427.41935483871</v>
      </c>
      <c r="I34" s="21">
        <f>G34/A34</f>
        <v>18512.903225806451</v>
      </c>
      <c r="J34" s="20"/>
    </row>
    <row r="35" spans="1:10" x14ac:dyDescent="0.25">
      <c r="A35">
        <f>B35/1.2</f>
        <v>670</v>
      </c>
      <c r="B35" s="52">
        <v>804</v>
      </c>
      <c r="C35" s="52">
        <v>11950000</v>
      </c>
      <c r="D35" s="20">
        <f t="shared" si="4"/>
        <v>14863.18407960199</v>
      </c>
      <c r="E35" s="20">
        <v>717000</v>
      </c>
      <c r="F35" s="20">
        <v>30000</v>
      </c>
      <c r="G35" s="21">
        <f>F35+E35+C35</f>
        <v>12697000</v>
      </c>
      <c r="H35" s="20">
        <f>G35/B35</f>
        <v>15792.288557213931</v>
      </c>
      <c r="I35" s="21">
        <f>G35/A35</f>
        <v>18950.746268656716</v>
      </c>
      <c r="J35" s="20"/>
    </row>
    <row r="36" spans="1:10" x14ac:dyDescent="0.25">
      <c r="B36" s="59">
        <v>577</v>
      </c>
      <c r="C36" s="59">
        <v>12800000</v>
      </c>
      <c r="D36" s="60">
        <f t="shared" si="4"/>
        <v>22183.708838821491</v>
      </c>
      <c r="E36" s="20">
        <v>500</v>
      </c>
      <c r="F36" s="20">
        <v>100</v>
      </c>
      <c r="G36" s="21">
        <f>F36+E36+C36</f>
        <v>12800600</v>
      </c>
      <c r="H36" s="20">
        <f>G36/B36</f>
        <v>22184.74870017331</v>
      </c>
      <c r="I36" s="20"/>
      <c r="J36" s="20"/>
    </row>
    <row r="37" spans="1:10" ht="15.75" x14ac:dyDescent="0.25">
      <c r="A37" s="15"/>
      <c r="B37" s="52">
        <v>560</v>
      </c>
      <c r="C37" s="52">
        <v>13900000</v>
      </c>
      <c r="D37" s="20">
        <f t="shared" si="4"/>
        <v>24821.428571428572</v>
      </c>
      <c r="E37" s="20">
        <v>392000</v>
      </c>
      <c r="F37" s="20">
        <v>30000</v>
      </c>
      <c r="G37" s="21">
        <f>F37+E37+C37</f>
        <v>14322000</v>
      </c>
      <c r="H37" s="20">
        <f>G37/B37</f>
        <v>25575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4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2024-02-21T11:06:14Z</dcterms:modified>
</cp:coreProperties>
</file>