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SB\Mulund (West)\Raviprakash Virendra Tiwari\"/>
    </mc:Choice>
  </mc:AlternateContent>
  <xr:revisionPtr revIDLastSave="0" documentId="13_ncr:1_{9DBEC495-8AF9-4AAD-9C50-5123C4C639C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9" i="4" l="1"/>
  <c r="C5" i="25" l="1"/>
  <c r="C4" i="25"/>
  <c r="C3" i="25"/>
  <c r="P2" i="4"/>
  <c r="P3" i="4"/>
  <c r="B3" i="4" s="1"/>
  <c r="C3" i="4" s="1"/>
  <c r="D3" i="4" s="1"/>
  <c r="P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<sst xmlns="http://schemas.openxmlformats.org/spreadsheetml/2006/main" count="127" uniqueCount="85">
  <si>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</si>
  <si>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</si>
  <si>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</si>
  <si>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</si>
  <si>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</si>
  <si>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</si>
  <si>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</si>
  <si>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</si>
  <si>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</si>
  <si>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</si>
  <si>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</si>
  <si>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</si>
  <si>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</si>
  <si>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</si>
  <si>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</si>
  <si>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</si>
  <si>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</si>
  <si>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</si>
  <si>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</si>
  <si>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</si>
  <si>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</si>
  <si>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</si>
  <si>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</si>
  <si>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</si>
  <si>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</si>
  <si>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</si>
  <si>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</si>
  <si>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</si>
  <si>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</si>
  <si>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</si>
  <si>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</si>
  <si>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</si>
  <si>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</si>
  <si>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</si>
  <si>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</si>
  <si>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</si>
  <si>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</si>
  <si>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</si>
  <si>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</si>
  <si>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</si>
  <si>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</si>
  <si>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</si>
  <si>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</si>
  <si>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</si>
  <si>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</si>
  <si>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</si>
  <si>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</si>
  <si>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</si>
  <si>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</si>
  <si>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</si>
  <si>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</si>
  <si>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</si>
  <si>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</si>
  <si>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</si>
  <si>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</si>
  <si>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</si>
  <si>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</si>
  <si>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</si>
  <si>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</si>
  <si>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</si>
  <si>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</si>
  <si>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</si>
  <si>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</si>
  <si>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</si>
  <si>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</si>
  <si>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</si>
  <si>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</si>
  <si>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</si>
  <si>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</si>
  <si>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</si>
  <si>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</si>
  <si>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</si>
  <si>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</si>
  <si>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</si>
  <si>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</si>
  <si>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</si>
  <si>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</si>
  <si>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</si>
  <si>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</si>
  <si>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</si>
  <si>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</si>
  <si>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</si>
  <si>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</si>
  <si>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</si>
  <si>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23.01.2024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</si>
</sst>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47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1F184-5BB1-4BC2-8C46-475B256A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25EC5-3397-4565-B0CD-86295CDB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B03DD-0252-4867-953D-0E5A153D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497326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9ED95-6B1C-4C3C-A1CF-82B10CD7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18126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447EF-1257-4699-B61E-C8F2E57AC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282562.80799999996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311962.80799999996</v>
      </c>
      <c r="D9" s="63" t="s">
        <v>62</v>
      </c>
      <c r="E9" s="64">
        <f>C9/10.764</f>
        <v>28982.052025269415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12</v>
      </c>
      <c r="D13" s="70">
        <f>D12-C13</f>
        <v>88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L13" sqref="L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450</v>
      </c>
      <c r="D12" s="24"/>
      <c r="F12" s="19"/>
    </row>
    <row r="13" spans="1:6" x14ac:dyDescent="0.25">
      <c r="A13" s="16" t="s">
        <v>22</v>
      </c>
      <c r="B13" s="20"/>
      <c r="C13" s="21">
        <f>C6-C12</f>
        <v>2050</v>
      </c>
      <c r="D13" s="24"/>
      <c r="F13" s="19"/>
    </row>
    <row r="14" spans="1:6" x14ac:dyDescent="0.25">
      <c r="A14" s="16" t="s">
        <v>15</v>
      </c>
      <c r="B14" s="20"/>
      <c r="C14" s="21">
        <f>C5</f>
        <v>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11050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148</v>
      </c>
      <c r="D18" s="26"/>
      <c r="F18" s="19"/>
    </row>
    <row r="19" spans="1:6" x14ac:dyDescent="0.25">
      <c r="A19" s="16" t="s">
        <v>73</v>
      </c>
      <c r="B19" s="6"/>
      <c r="C19" s="32">
        <f>C18*C16</f>
        <v>1635400</v>
      </c>
      <c r="D19" s="33"/>
      <c r="E19" s="70"/>
      <c r="F19" s="34"/>
    </row>
    <row r="20" spans="1:6" x14ac:dyDescent="0.25">
      <c r="A20" s="16" t="s">
        <v>24</v>
      </c>
      <c r="C20" s="35">
        <f>C19*90%</f>
        <v>1471860</v>
      </c>
      <c r="D20" s="32"/>
      <c r="F20" s="19"/>
    </row>
    <row r="21" spans="1:6" x14ac:dyDescent="0.25">
      <c r="A21" s="16" t="s">
        <v>25</v>
      </c>
      <c r="C21" s="35">
        <f>C19*80%</f>
        <v>1308320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370000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3407.0833333333335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10" sqref="S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160</v>
      </c>
      <c r="C2" s="4">
        <f t="shared" ref="C2:C16" si="1">B2*1.2</f>
        <v>192</v>
      </c>
      <c r="D2" s="4">
        <f t="shared" ref="D2:D16" si="2">C2*1.2</f>
        <v>230.39999999999998</v>
      </c>
      <c r="E2" s="5">
        <f t="shared" ref="E2:E16" si="3">R2</f>
        <v>2000000</v>
      </c>
      <c r="F2" s="78">
        <f t="shared" ref="F2:F15" si="4">ROUND((E2/B2),0)</f>
        <v>12500</v>
      </c>
      <c r="G2" s="78">
        <f t="shared" ref="G2:G15" si="5">ROUND((E2/C2),0)</f>
        <v>10417</v>
      </c>
      <c r="H2" s="78">
        <f t="shared" ref="H2:H15" si="6">ROUND((E2/D2),0)</f>
        <v>8681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160</v>
      </c>
      <c r="R2" s="79">
        <v>2000000</v>
      </c>
      <c r="S2" s="2"/>
    </row>
    <row r="3" spans="1:19" x14ac:dyDescent="0.25">
      <c r="A3" s="4">
        <v>2</v>
      </c>
      <c r="B3" s="4">
        <f t="shared" si="0"/>
        <v>100</v>
      </c>
      <c r="C3" s="4">
        <f t="shared" si="1"/>
        <v>120</v>
      </c>
      <c r="D3" s="4">
        <f t="shared" si="2"/>
        <v>144</v>
      </c>
      <c r="E3" s="5">
        <f t="shared" si="3"/>
        <v>1800000</v>
      </c>
      <c r="F3" s="4">
        <f t="shared" si="4"/>
        <v>18000</v>
      </c>
      <c r="G3" s="4">
        <f t="shared" si="5"/>
        <v>15000</v>
      </c>
      <c r="H3" s="4">
        <f t="shared" si="6"/>
        <v>12500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100</v>
      </c>
      <c r="R3" s="2">
        <v>1800000</v>
      </c>
      <c r="S3" s="2"/>
    </row>
    <row r="4" spans="1:19" x14ac:dyDescent="0.25">
      <c r="A4" s="4">
        <v>3</v>
      </c>
      <c r="B4" s="4">
        <f t="shared" si="0"/>
        <v>200</v>
      </c>
      <c r="C4" s="4">
        <f t="shared" si="1"/>
        <v>240</v>
      </c>
      <c r="D4" s="4">
        <f t="shared" si="2"/>
        <v>288</v>
      </c>
      <c r="E4" s="5">
        <f t="shared" si="3"/>
        <v>3500000</v>
      </c>
      <c r="F4" s="4">
        <f t="shared" si="4"/>
        <v>17500</v>
      </c>
      <c r="G4" s="4">
        <f t="shared" si="5"/>
        <v>14583</v>
      </c>
      <c r="H4" s="4">
        <f t="shared" si="6"/>
        <v>12153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200</v>
      </c>
      <c r="R4" s="2">
        <v>3500000</v>
      </c>
      <c r="S4" s="2"/>
    </row>
    <row r="5" spans="1:19" x14ac:dyDescent="0.25">
      <c r="A5" s="4">
        <v>4</v>
      </c>
      <c r="B5" s="4">
        <f t="shared" si="0"/>
        <v>141.66666666666669</v>
      </c>
      <c r="C5" s="4">
        <f t="shared" si="1"/>
        <v>170.00000000000003</v>
      </c>
      <c r="D5" s="4">
        <f t="shared" si="2"/>
        <v>204.00000000000003</v>
      </c>
      <c r="E5" s="5">
        <f t="shared" si="3"/>
        <v>2400000</v>
      </c>
      <c r="F5" s="4">
        <f t="shared" si="4"/>
        <v>16941</v>
      </c>
      <c r="G5" s="4">
        <f t="shared" si="5"/>
        <v>14118</v>
      </c>
      <c r="H5" s="4">
        <f t="shared" si="6"/>
        <v>11765</v>
      </c>
      <c r="I5" s="4">
        <f t="shared" si="7"/>
        <v>0</v>
      </c>
      <c r="J5" s="4">
        <f t="shared" si="8"/>
        <v>0</v>
      </c>
      <c r="O5">
        <v>0</v>
      </c>
      <c r="P5">
        <v>170</v>
      </c>
      <c r="Q5">
        <f t="shared" ref="Q5:Q10" si="10">P5/1.2</f>
        <v>141.66666666666669</v>
      </c>
      <c r="R5" s="2">
        <v>2400000</v>
      </c>
      <c r="S5" s="2"/>
    </row>
    <row r="6" spans="1:19" x14ac:dyDescent="0.25">
      <c r="A6" s="4">
        <v>5</v>
      </c>
      <c r="B6" s="4">
        <f t="shared" si="0"/>
        <v>160</v>
      </c>
      <c r="C6" s="4">
        <f t="shared" si="1"/>
        <v>192</v>
      </c>
      <c r="D6" s="4">
        <f t="shared" si="2"/>
        <v>230.39999999999998</v>
      </c>
      <c r="E6" s="5">
        <f t="shared" si="3"/>
        <v>1600000</v>
      </c>
      <c r="F6" s="78">
        <f t="shared" si="4"/>
        <v>10000</v>
      </c>
      <c r="G6" s="78">
        <f t="shared" si="5"/>
        <v>8333</v>
      </c>
      <c r="H6" s="78">
        <f t="shared" si="6"/>
        <v>6944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160</v>
      </c>
      <c r="R6" s="79">
        <v>1600000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148</v>
      </c>
    </row>
    <row r="29" spans="1:19" s="10" customFormat="1" x14ac:dyDescent="0.25">
      <c r="C29" s="72" t="s">
        <v>1</v>
      </c>
      <c r="D29" s="72">
        <v>1600000</v>
      </c>
      <c r="F29" s="57" t="s">
        <v>71</v>
      </c>
      <c r="G29" s="57">
        <f>G28*1.2</f>
        <v>177.6</v>
      </c>
      <c r="H29" s="10">
        <f>G29/G28</f>
        <v>1.2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2024-02-01T05:15:10Z</dcterms:modified>
</cp:coreProperties>
</file>