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Kaveri Bagul\"/>
    </mc:Choice>
  </mc:AlternateContent>
  <bookViews>
    <workbookView xWindow="0" yWindow="0" windowWidth="2370" windowHeight="0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  <sheet name="MB" sheetId="3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3" l="1"/>
  <c r="F13" i="33"/>
  <c r="F11" i="33"/>
  <c r="F4" i="33"/>
  <c r="F5" i="33"/>
  <c r="F9" i="33" s="1"/>
  <c r="F6" i="33"/>
  <c r="F7" i="33"/>
  <c r="F8" i="33"/>
  <c r="F3" i="33"/>
  <c r="A29" i="23"/>
  <c r="C29" i="23"/>
  <c r="F14" i="33" l="1"/>
  <c r="B28" i="23"/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B27" i="23" l="1"/>
  <c r="B29" i="23" s="1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32" i="23"/>
  <c r="C33" i="23" s="1"/>
  <c r="C34" i="23" s="1"/>
  <c r="C21" i="23"/>
  <c r="C25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<sst xmlns="http://schemas.openxmlformats.org/spreadsheetml/2006/main" count="132" uniqueCount="98">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</sst>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7" fontId="0" fillId="0" borderId="0" xfId="0" applyNumberFormat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110218</xdr:colOff>
      <xdr:row>1</xdr:row>
      <xdr:rowOff>106135</xdr:rowOff>
    </xdr:from>
    <xdr:to>
      <xdr:col>9</xdr:col>
      <xdr:colOff>357868</xdr:colOff>
      <xdr:row>20</xdr:row>
      <xdr:rowOff>91167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8" y="29663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9525</xdr:rowOff>
    </xdr:from>
    <xdr:to>
      <xdr:col>9</xdr:col>
      <xdr:colOff>533400</xdr:colOff>
      <xdr:row>38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629025"/>
          <a:ext cx="5734050" cy="373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114300</xdr:rowOff>
    </xdr:from>
    <xdr:to>
      <xdr:col>9</xdr:col>
      <xdr:colOff>561975</xdr:colOff>
      <xdr:row>19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5734050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133350</xdr:rowOff>
    </xdr:from>
    <xdr:to>
      <xdr:col>9</xdr:col>
      <xdr:colOff>438150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5734050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F14" sqref="F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33035</v>
      </c>
      <c r="F2" s="75"/>
      <c r="G2" s="123" t="s">
        <v>76</v>
      </c>
      <c r="H2" s="124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31000</v>
      </c>
      <c r="D5" s="57" t="s">
        <v>61</v>
      </c>
      <c r="E5" s="58">
        <f>ROUND(C5/10.764,0)</f>
        <v>2880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31000</v>
      </c>
      <c r="D10" s="57" t="s">
        <v>61</v>
      </c>
      <c r="E10" s="58">
        <f>ROUND(C10/10.764,0)</f>
        <v>2880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863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2485440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1726000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7" zoomScale="85" zoomScaleNormal="85" workbookViewId="0">
      <selection activeCell="E37" sqref="E3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784</v>
      </c>
      <c r="D18" s="76"/>
      <c r="E18" s="77"/>
      <c r="F18" s="78"/>
      <c r="G18" s="78"/>
    </row>
    <row r="19" spans="1:7">
      <c r="A19" s="15"/>
      <c r="B19" s="6"/>
      <c r="C19" s="30">
        <f>C18*C16</f>
        <v>4076800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3098368</v>
      </c>
      <c r="C20" s="31">
        <f>C19*95%</f>
        <v>3872960</v>
      </c>
      <c r="D20" s="78" t="s">
        <v>24</v>
      </c>
      <c r="E20" s="31"/>
      <c r="F20" s="78"/>
      <c r="G20" s="78"/>
    </row>
    <row r="21" spans="1:7">
      <c r="A21" s="15"/>
      <c r="C21" s="31">
        <f>C19*70%</f>
        <v>2853760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1568000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8493.3333333333339</v>
      </c>
      <c r="D25" s="31"/>
    </row>
    <row r="26" spans="1:7">
      <c r="C26" s="31"/>
      <c r="D26" s="31"/>
    </row>
    <row r="27" spans="1:7">
      <c r="A27" s="75">
        <v>61.47</v>
      </c>
      <c r="B27" s="119">
        <f>A27*10.764</f>
        <v>661.66307999999992</v>
      </c>
      <c r="C27" s="120"/>
      <c r="D27" s="31"/>
    </row>
    <row r="28" spans="1:7">
      <c r="A28">
        <v>11.41</v>
      </c>
      <c r="B28" s="119">
        <f>A28*10.764</f>
        <v>122.81724</v>
      </c>
      <c r="C28"/>
      <c r="D28"/>
    </row>
    <row r="29" spans="1:7">
      <c r="A29">
        <f>SUM(A27:A28)</f>
        <v>72.88</v>
      </c>
      <c r="B29" s="119">
        <f>SUM(B27:B28)</f>
        <v>784.48031999999989</v>
      </c>
      <c r="C29" s="121">
        <f>B29*1.1</f>
        <v>862.9283519999999</v>
      </c>
      <c r="D29"/>
    </row>
    <row r="30" spans="1:7">
      <c r="C30" s="118"/>
      <c r="D30"/>
    </row>
    <row r="31" spans="1:7">
      <c r="C31"/>
      <c r="D31"/>
    </row>
    <row r="32" spans="1:7">
      <c r="B32" s="78" t="s">
        <v>68</v>
      </c>
      <c r="C32" s="122">
        <f>C19+400000</f>
        <v>4476800</v>
      </c>
      <c r="D32"/>
    </row>
    <row r="33" spans="1:4">
      <c r="B33" s="78" t="s">
        <v>24</v>
      </c>
      <c r="C33" s="118">
        <f>C32*0.95</f>
        <v>4252960</v>
      </c>
      <c r="D33" s="118"/>
    </row>
    <row r="34" spans="1:4">
      <c r="B34" s="78" t="s">
        <v>25</v>
      </c>
      <c r="C34" s="118">
        <f>C33*0.8</f>
        <v>3402368</v>
      </c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4" zoomScaleNormal="10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750</v>
      </c>
      <c r="C15" s="4">
        <f t="shared" si="2"/>
        <v>900</v>
      </c>
      <c r="D15" s="4">
        <f t="shared" si="3"/>
        <v>1080</v>
      </c>
      <c r="E15" s="5">
        <f t="shared" si="4"/>
        <v>3500000</v>
      </c>
      <c r="F15" s="4">
        <f t="shared" si="5"/>
        <v>4667</v>
      </c>
      <c r="G15" s="4">
        <f t="shared" si="6"/>
        <v>3889</v>
      </c>
      <c r="H15" s="4">
        <f t="shared" si="7"/>
        <v>3241</v>
      </c>
      <c r="I15" s="4">
        <f t="shared" si="8"/>
        <v>0</v>
      </c>
      <c r="J15" s="4">
        <f t="shared" si="9"/>
        <v>0</v>
      </c>
      <c r="O15">
        <v>0</v>
      </c>
      <c r="P15">
        <v>900</v>
      </c>
      <c r="Q15">
        <f t="shared" ref="Q15" si="13">P15/1.2</f>
        <v>750</v>
      </c>
      <c r="R15" s="2">
        <v>3500000</v>
      </c>
      <c r="S15" s="2"/>
    </row>
    <row r="16" spans="1:35">
      <c r="A16" s="4">
        <f t="shared" ref="A16:A19" si="14">N16</f>
        <v>0</v>
      </c>
      <c r="B16" s="4">
        <f t="shared" ref="B16:B19" si="15">Q16</f>
        <v>629.16666666666674</v>
      </c>
      <c r="C16" s="4">
        <f t="shared" ref="C16:C19" si="16">B16*1.2</f>
        <v>755.00000000000011</v>
      </c>
      <c r="D16" s="4">
        <f t="shared" ref="D16:D19" si="17">C16*1.2</f>
        <v>906.00000000000011</v>
      </c>
      <c r="E16" s="5">
        <f t="shared" ref="E16:E19" si="18">R16</f>
        <v>2500000</v>
      </c>
      <c r="F16" s="4">
        <f t="shared" ref="F16:F19" si="19">ROUND((E16/B16),0)</f>
        <v>3974</v>
      </c>
      <c r="G16" s="4">
        <f t="shared" ref="G16:G19" si="20">ROUND((E16/C16),0)</f>
        <v>3311</v>
      </c>
      <c r="H16" s="4">
        <f t="shared" ref="H16:H19" si="21">ROUND((E16/D16),0)</f>
        <v>2759</v>
      </c>
      <c r="I16" s="4">
        <f t="shared" ref="I16:J19" si="22">T16</f>
        <v>0</v>
      </c>
      <c r="J16" s="4">
        <f t="shared" si="22"/>
        <v>0</v>
      </c>
      <c r="O16">
        <v>0</v>
      </c>
      <c r="P16">
        <v>755</v>
      </c>
      <c r="Q16">
        <f t="shared" ref="Q16:Q18" si="23">P16/1.2</f>
        <v>629.16666666666674</v>
      </c>
      <c r="R16" s="2">
        <v>2500000</v>
      </c>
      <c r="S16" s="2"/>
    </row>
    <row r="17" spans="1:19">
      <c r="A17" s="4">
        <f t="shared" si="14"/>
        <v>0</v>
      </c>
      <c r="B17" s="4">
        <f t="shared" si="15"/>
        <v>600</v>
      </c>
      <c r="C17" s="4">
        <f t="shared" si="16"/>
        <v>720</v>
      </c>
      <c r="D17" s="4">
        <f t="shared" si="17"/>
        <v>864</v>
      </c>
      <c r="E17" s="5">
        <f t="shared" si="18"/>
        <v>2300000</v>
      </c>
      <c r="F17" s="4">
        <f t="shared" si="19"/>
        <v>3833</v>
      </c>
      <c r="G17" s="4">
        <f t="shared" si="20"/>
        <v>3194</v>
      </c>
      <c r="H17" s="4">
        <f t="shared" si="21"/>
        <v>2662</v>
      </c>
      <c r="I17" s="4">
        <f t="shared" si="22"/>
        <v>0</v>
      </c>
      <c r="J17" s="4">
        <f t="shared" si="22"/>
        <v>0</v>
      </c>
      <c r="O17">
        <v>0</v>
      </c>
      <c r="P17">
        <v>720</v>
      </c>
      <c r="Q17">
        <f t="shared" si="23"/>
        <v>600</v>
      </c>
      <c r="R17" s="2">
        <v>2300000</v>
      </c>
      <c r="S17" s="2"/>
    </row>
    <row r="18" spans="1:19">
      <c r="A18" s="4">
        <f t="shared" si="14"/>
        <v>0</v>
      </c>
      <c r="B18" s="4">
        <f t="shared" si="15"/>
        <v>616.66666666666674</v>
      </c>
      <c r="C18" s="4">
        <f t="shared" si="16"/>
        <v>740.00000000000011</v>
      </c>
      <c r="D18" s="4">
        <f t="shared" si="17"/>
        <v>888.00000000000011</v>
      </c>
      <c r="E18" s="5">
        <f t="shared" si="18"/>
        <v>2500000</v>
      </c>
      <c r="F18" s="4">
        <f t="shared" si="19"/>
        <v>4054</v>
      </c>
      <c r="G18" s="4">
        <f t="shared" si="20"/>
        <v>3378</v>
      </c>
      <c r="H18" s="4">
        <f t="shared" si="21"/>
        <v>2815</v>
      </c>
      <c r="I18" s="4">
        <f t="shared" si="22"/>
        <v>0</v>
      </c>
      <c r="J18" s="4">
        <f t="shared" si="22"/>
        <v>0</v>
      </c>
      <c r="O18">
        <v>0</v>
      </c>
      <c r="P18">
        <v>740</v>
      </c>
      <c r="Q18">
        <f t="shared" si="23"/>
        <v>616.66666666666674</v>
      </c>
      <c r="R18" s="2">
        <v>2500000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P22" sqref="P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G40" sqref="G4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4"/>
  <sheetViews>
    <sheetView tabSelected="1" workbookViewId="0">
      <selection activeCell="G17" sqref="G17"/>
    </sheetView>
  </sheetViews>
  <sheetFormatPr defaultRowHeight="15"/>
  <sheetData>
    <row r="3" spans="4:6">
      <c r="D3">
        <v>11.1</v>
      </c>
      <c r="E3">
        <v>16.5</v>
      </c>
      <c r="F3">
        <f>E3*D3</f>
        <v>183.15</v>
      </c>
    </row>
    <row r="4" spans="4:6">
      <c r="D4">
        <v>13.1</v>
      </c>
      <c r="E4">
        <v>11.2</v>
      </c>
      <c r="F4" s="75">
        <f t="shared" ref="F4:F8" si="0">E4*D4</f>
        <v>146.72</v>
      </c>
    </row>
    <row r="5" spans="4:6">
      <c r="D5">
        <v>12.1</v>
      </c>
      <c r="E5">
        <v>11</v>
      </c>
      <c r="F5" s="75">
        <f t="shared" si="0"/>
        <v>133.1</v>
      </c>
    </row>
    <row r="6" spans="4:6">
      <c r="D6">
        <v>16.399999999999999</v>
      </c>
      <c r="E6">
        <v>8.1999999999999993</v>
      </c>
      <c r="F6" s="75">
        <f t="shared" si="0"/>
        <v>134.47999999999999</v>
      </c>
    </row>
    <row r="7" spans="4:6">
      <c r="D7">
        <v>3.8</v>
      </c>
      <c r="E7">
        <v>13.1</v>
      </c>
      <c r="F7" s="75">
        <f t="shared" si="0"/>
        <v>49.779999999999994</v>
      </c>
    </row>
    <row r="8" spans="4:6">
      <c r="D8">
        <v>6.4</v>
      </c>
      <c r="E8">
        <v>4.2</v>
      </c>
      <c r="F8" s="75">
        <f t="shared" si="0"/>
        <v>26.880000000000003</v>
      </c>
    </row>
    <row r="9" spans="4:6">
      <c r="F9">
        <f>SUM(F3:F8)</f>
        <v>674.11</v>
      </c>
    </row>
    <row r="11" spans="4:6">
      <c r="D11">
        <v>4.3</v>
      </c>
      <c r="E11">
        <v>11.1</v>
      </c>
      <c r="F11">
        <f>E11*D11</f>
        <v>47.73</v>
      </c>
    </row>
    <row r="12" spans="4:6">
      <c r="D12">
        <v>4.3</v>
      </c>
      <c r="E12">
        <v>10.1</v>
      </c>
      <c r="F12" s="75">
        <f t="shared" ref="F12:F13" si="1">E12*D12</f>
        <v>43.43</v>
      </c>
    </row>
    <row r="13" spans="4:6">
      <c r="D13">
        <v>4.3</v>
      </c>
      <c r="E13">
        <v>7.8</v>
      </c>
      <c r="F13" s="75">
        <f t="shared" si="1"/>
        <v>33.54</v>
      </c>
    </row>
    <row r="14" spans="4:6">
      <c r="F14">
        <f>SUM(F11:F13)</f>
        <v>124.69999999999999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2024-01-30T09:09:45Z</dcterms:modified>
</cp:coreProperties>
</file>