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SUHANI P MOHITE - SBI - Approx\"/>
    </mc:Choice>
  </mc:AlternateContent>
  <xr:revisionPtr revIDLastSave="0" documentId="13_ncr:1_{D46F2D2F-F10A-4423-9A12-4A67092B950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9" i="4" l="1"/>
  <c r="G38" i="4"/>
  <c r="G37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Q3" i="4" s="1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<sst xmlns="http://schemas.openxmlformats.org/spreadsheetml/2006/main" count="49" uniqueCount="43">
  <si>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</si>
  <si>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</si>
  <si>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</si>
  <si>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</si>
  <si>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</si>
  <si>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</si>
  <si>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</si>
  <si>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</si>
  <si>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</si>
  <si>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</si>
  <si>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</si>
  <si>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</si>
  <si>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</si>
  <si>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</si>
  <si>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</si>
  <si>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</si>
  <si>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</si>
  <si>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</si>
  <si>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</si>
  <si>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</si>
  <si>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</si>
  <si>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</si>
  <si>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</si>
  <si>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</si>
  <si>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</si>
  <si>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</si>
  <si>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</si>
  <si>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</si>
  <si>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</si>
  <si>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</si>
  <si>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</si>
  <si>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</si>
  <si>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</si>
  <si>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</si>
  <si>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</si>
  <si>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</si>
  <si>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</si>
  <si>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</si>
  <si>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</si>
  <si>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</si>
  <si>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</si>
  <si>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Balcony</t>
  </si>
  <si>
    <t>State Bank Of India ( RACPC Ghatkopar (West) -  GOPAL SHUKLA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</si>
</sst>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2" fillId="0" borderId="0" xfId="0" applyFont="1" applyAlignment="1">
      <alignment vertical="center"/>
    </xf>
    <xf numFmtId="0" fontId="2" fillId="0" borderId="4" xfId="0" applyFont="1" applyBorder="1" applyAlignment="1">
      <alignment vertical="center"/>
    </xf>
    <xf numFmtId="0" fontId="7" fillId="0" borderId="0" xfId="0" applyFont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134900</xdr:colOff>
      <xdr:row>48</xdr:row>
      <xdr:rowOff>172686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6866E3-1A70-43A0-A2CF-796CE178D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107700" cy="8859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126310</xdr:colOff>
      <xdr:row>49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0E2204-FD36-4497-907D-E079967F5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804710" cy="8278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212047</xdr:colOff>
      <xdr:row>44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0F7C83-CC0B-4639-9DF7-4FE2EE397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890447" cy="8345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231099</xdr:colOff>
      <xdr:row>46</xdr:row>
      <xdr:rowOff>153571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CDC3D-E2CE-47B5-8947-E1CDDC35C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09499" cy="8392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583574</xdr:colOff>
      <xdr:row>42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3491D6-9F03-46C8-95F9-4EDFA38DC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61974" cy="67351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22" zoomScaleNormal="100" workbookViewId="0">
      <selection activeCell="I37" sqref="I3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3" t="s">
        <v>36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3" t="s">
        <v>37</v>
      </c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</row>
    <row r="16" spans="1:20" x14ac:dyDescent="0.25">
      <c r="A16" s="4">
        <f t="shared" ref="A16:A28" si="32">N16</f>
        <v>0</v>
      </c>
      <c r="B16" s="4">
        <f t="shared" ref="B16:B28" si="33">Q16</f>
        <v>756</v>
      </c>
      <c r="C16" s="4">
        <f>B16*1.2</f>
        <v>907.19999999999993</v>
      </c>
      <c r="D16" s="4">
        <f t="shared" ref="D16:D28" si="34">C16*1.2</f>
        <v>1088.6399999999999</v>
      </c>
      <c r="E16" s="5">
        <f t="shared" ref="E16:E28" si="35">R16</f>
        <v>26400000</v>
      </c>
      <c r="F16" s="9">
        <f t="shared" ref="F16:F28" si="36">ROUND((E16/B16),0)</f>
        <v>34921</v>
      </c>
      <c r="G16" s="9">
        <f t="shared" ref="G16:G28" si="37">ROUND((E16/C16),0)</f>
        <v>29101</v>
      </c>
      <c r="H16" s="9">
        <f t="shared" ref="H16:H28" si="38">ROUND((E16/D16),0)</f>
        <v>24250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756</v>
      </c>
      <c r="R16" s="2">
        <v>26400000</v>
      </c>
    </row>
    <row r="17" spans="1:24" x14ac:dyDescent="0.25">
      <c r="A17" s="4">
        <f t="shared" si="32"/>
        <v>0</v>
      </c>
      <c r="B17" s="4">
        <f t="shared" si="33"/>
        <v>1070</v>
      </c>
      <c r="C17" s="4">
        <f t="shared" ref="C17:C28" si="41">B17*1.2</f>
        <v>1284</v>
      </c>
      <c r="D17" s="4">
        <f t="shared" si="34"/>
        <v>1540.8</v>
      </c>
      <c r="E17" s="5">
        <f t="shared" si="35"/>
        <v>35500000</v>
      </c>
      <c r="F17" s="9">
        <f t="shared" si="36"/>
        <v>33178</v>
      </c>
      <c r="G17" s="9">
        <f t="shared" si="37"/>
        <v>27648</v>
      </c>
      <c r="H17" s="9">
        <f t="shared" si="38"/>
        <v>23040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1070</v>
      </c>
      <c r="R17" s="2">
        <v>35500000</v>
      </c>
    </row>
    <row r="18" spans="1:24" x14ac:dyDescent="0.25">
      <c r="A18" s="4">
        <f t="shared" si="32"/>
        <v>0</v>
      </c>
      <c r="B18" s="4">
        <f t="shared" si="33"/>
        <v>668</v>
      </c>
      <c r="C18" s="4">
        <f t="shared" si="41"/>
        <v>801.6</v>
      </c>
      <c r="D18" s="4">
        <f t="shared" si="34"/>
        <v>961.92</v>
      </c>
      <c r="E18" s="5">
        <f t="shared" si="35"/>
        <v>27600000</v>
      </c>
      <c r="F18" s="9">
        <f t="shared" si="36"/>
        <v>41317</v>
      </c>
      <c r="G18" s="9">
        <f t="shared" si="37"/>
        <v>34431</v>
      </c>
      <c r="H18" s="9">
        <f t="shared" si="38"/>
        <v>28693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668</v>
      </c>
      <c r="R18" s="2">
        <v>27600000</v>
      </c>
    </row>
    <row r="19" spans="1:24" x14ac:dyDescent="0.25">
      <c r="A19" s="4">
        <f t="shared" si="32"/>
        <v>0</v>
      </c>
      <c r="B19" s="4">
        <f t="shared" si="33"/>
        <v>777</v>
      </c>
      <c r="C19" s="4">
        <f t="shared" si="41"/>
        <v>932.4</v>
      </c>
      <c r="D19" s="4">
        <f t="shared" si="34"/>
        <v>1118.8799999999999</v>
      </c>
      <c r="E19" s="5">
        <f t="shared" si="35"/>
        <v>25500000</v>
      </c>
      <c r="F19" s="9">
        <f t="shared" si="36"/>
        <v>32819</v>
      </c>
      <c r="G19" s="9">
        <f t="shared" si="37"/>
        <v>27349</v>
      </c>
      <c r="H19" s="9">
        <f t="shared" si="38"/>
        <v>22791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777</v>
      </c>
      <c r="R19" s="2">
        <v>25500000</v>
      </c>
    </row>
    <row r="20" spans="1:24" x14ac:dyDescent="0.25">
      <c r="A20" s="4">
        <f t="shared" si="32"/>
        <v>0</v>
      </c>
      <c r="B20" s="4">
        <f t="shared" si="33"/>
        <v>1250</v>
      </c>
      <c r="C20" s="4">
        <f t="shared" si="41"/>
        <v>1500</v>
      </c>
      <c r="D20" s="4">
        <f t="shared" si="34"/>
        <v>1800</v>
      </c>
      <c r="E20" s="5">
        <f t="shared" si="35"/>
        <v>36000000</v>
      </c>
      <c r="F20" s="9">
        <f t="shared" si="36"/>
        <v>28800</v>
      </c>
      <c r="G20" s="9">
        <f t="shared" si="37"/>
        <v>24000</v>
      </c>
      <c r="H20" s="9">
        <f t="shared" si="38"/>
        <v>20000</v>
      </c>
      <c r="I20" s="4" t="e">
        <f>#REF!</f>
        <v>#REF!</v>
      </c>
      <c r="J20" s="4">
        <f t="shared" si="39"/>
        <v>0</v>
      </c>
      <c r="O20">
        <v>0</v>
      </c>
      <c r="P20">
        <v>1500</v>
      </c>
      <c r="Q20">
        <f t="shared" si="40"/>
        <v>1250</v>
      </c>
      <c r="R20" s="2">
        <v>36000000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33000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30000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4" ht="15.75" x14ac:dyDescent="0.25"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5:24" ht="15.75" x14ac:dyDescent="0.25">
      <c r="S34" s="10"/>
      <c r="T34" s="10"/>
      <c r="U34" s="17" t="s">
        <v>18</v>
      </c>
      <c r="V34" s="23"/>
      <c r="W34" s="24">
        <f>W35-W33</f>
        <v>59</v>
      </c>
      <c r="X34" s="24">
        <v>2023</v>
      </c>
    </row>
    <row r="35" spans="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4" ht="39" customHeight="1" x14ac:dyDescent="0.25">
      <c r="P36" s="41" t="s">
        <v>42</v>
      </c>
      <c r="Q36" s="41"/>
      <c r="R36" s="41"/>
      <c r="S36" s="41"/>
      <c r="T36" s="42"/>
      <c r="U36" s="21" t="s">
        <v>20</v>
      </c>
      <c r="V36" s="23"/>
      <c r="W36" s="24">
        <f>90*W33/W35</f>
        <v>1.5</v>
      </c>
      <c r="X36" s="24"/>
    </row>
    <row r="37" spans="5:24" ht="15.75" x14ac:dyDescent="0.25">
      <c r="E37" t="s">
        <v>40</v>
      </c>
      <c r="F37" s="7">
        <v>66.709999999999994</v>
      </c>
      <c r="G37">
        <f>F37*10.764</f>
        <v>718.06643999999994</v>
      </c>
      <c r="U37" s="17"/>
      <c r="V37" s="26"/>
      <c r="W37" s="27">
        <v>0</v>
      </c>
      <c r="X37" s="27"/>
    </row>
    <row r="38" spans="5:24" ht="15.75" x14ac:dyDescent="0.25">
      <c r="E38" t="s">
        <v>41</v>
      </c>
      <c r="F38" s="7">
        <v>1.68</v>
      </c>
      <c r="G38">
        <f>F38*10.764</f>
        <v>18.083519999999996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4" ht="15.75" x14ac:dyDescent="0.25">
      <c r="G39">
        <f>SUM(G37:G38)</f>
        <v>736.14995999999996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4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30000</v>
      </c>
      <c r="X40" s="22"/>
    </row>
    <row r="41" spans="5:24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4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33000</v>
      </c>
      <c r="X42" s="22"/>
    </row>
    <row r="43" spans="5:24" ht="15.75" x14ac:dyDescent="0.25">
      <c r="S43" s="10"/>
      <c r="T43" s="10"/>
      <c r="U43" s="23"/>
      <c r="V43" s="23"/>
      <c r="W43" s="24"/>
      <c r="X43" s="24"/>
    </row>
    <row r="44" spans="5:24" ht="15.75" x14ac:dyDescent="0.25">
      <c r="S44" s="10"/>
      <c r="T44" s="10"/>
      <c r="U44" s="28" t="s">
        <v>38</v>
      </c>
      <c r="V44" s="30"/>
      <c r="W44" s="25">
        <v>736</v>
      </c>
      <c r="X44" s="24"/>
    </row>
    <row r="45" spans="5:24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24288000</v>
      </c>
      <c r="X45" s="33"/>
    </row>
    <row r="46" spans="5:24" ht="15.75" x14ac:dyDescent="0.25">
      <c r="S46" s="11"/>
      <c r="T46" s="10"/>
      <c r="U46" s="17" t="s">
        <v>25</v>
      </c>
      <c r="V46" s="23"/>
      <c r="W46" s="34">
        <f>W45*0.9</f>
        <v>21859200</v>
      </c>
      <c r="X46" s="35"/>
    </row>
    <row r="47" spans="5:24" ht="15.75" x14ac:dyDescent="0.25">
      <c r="S47" s="10"/>
      <c r="T47" s="10"/>
      <c r="U47" s="17" t="s">
        <v>26</v>
      </c>
      <c r="V47" s="23"/>
      <c r="W47" s="34">
        <f>W45*0.8</f>
        <v>19430400</v>
      </c>
      <c r="X47" s="34"/>
    </row>
    <row r="48" spans="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2208000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50600</v>
      </c>
      <c r="X51" s="34"/>
    </row>
  </sheetData>
  <mergeCells count="2">
    <mergeCell ref="A15:R15"/>
    <mergeCell ref="A2:R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9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2024-01-30T07:07:29Z</dcterms:modified>
</cp:coreProperties>
</file>