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anuary 2024\pranav Shembrkar - SBI\"/>
    </mc:Choice>
  </mc:AlternateContent>
  <xr:revisionPtr revIDLastSave="0" documentId="13_ncr:1_{571068F3-9122-4AFD-A5F3-DA5EBF78F817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Q3" i="4" s="1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31" i="4"/>
  <c r="W40" i="4" s="1"/>
  <c r="S39" i="4" l="1"/>
  <c r="S40" i="4" s="1"/>
  <c r="S42" i="4" s="1"/>
  <c r="W34" i="4"/>
  <c r="W38" i="4"/>
  <c r="W39" i="4" s="1"/>
  <c r="W42" i="4" l="1"/>
  <c r="S41" i="4"/>
  <c r="W45" i="4" l="1"/>
  <c r="W46" i="4" s="1"/>
  <c r="W47" i="4" l="1"/>
  <c r="W51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<sst xmlns="http://schemas.openxmlformats.org/spreadsheetml/2006/main" count="49" uniqueCount="43">
  <si>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</si>
  <si>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</si>
  <si>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</si>
  <si>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</si>
  <si>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</si>
  <si>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</si>
  <si>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</si>
  <si>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</si>
  <si>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</si>
  <si>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</si>
  <si>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</si>
  <si>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</si>
  <si>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</si>
  <si>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</si>
  <si>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</si>
  <si>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</si>
  <si>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</si>
  <si>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</si>
  <si>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</si>
  <si>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</si>
  <si>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</si>
  <si>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</si>
  <si>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</si>
  <si>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</si>
  <si>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</si>
  <si>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</si>
  <si>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</si>
  <si>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</si>
  <si>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</si>
  <si>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</si>
  <si>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</si>
  <si>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</si>
  <si>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</si>
  <si>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</si>
  <si>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</si>
  <si>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</si>
  <si>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</si>
  <si>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</si>
  <si>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</si>
  <si>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SBI Racpc Borivali West Shimpoli Road - pranav Shembrkar</t>
  </si>
  <si>
    <t>Agree CA</t>
  </si>
  <si>
    <t>Approx</t>
  </si>
  <si>
    <t>FMV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</si>
</sst>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0" fillId="2" borderId="0" xfId="0" applyFill="1"/>
    <xf numFmtId="4" fontId="1" fillId="2" borderId="0" xfId="0" applyNumberFormat="1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31</xdr:col>
      <xdr:colOff>2553</xdr:colOff>
      <xdr:row>38</xdr:row>
      <xdr:rowOff>124789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2883AE-6CAF-4353-8385-F2C9A126D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90553" cy="69065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431152</xdr:colOff>
      <xdr:row>42</xdr:row>
      <xdr:rowOff>20010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B94183-2D9F-4ADE-9979-C2B9E690E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109552" cy="68780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440679</xdr:colOff>
      <xdr:row>34</xdr:row>
      <xdr:rowOff>96141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86D94F-DBA4-4327-8475-6F78693DA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119079" cy="638264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345415</xdr:colOff>
      <xdr:row>38</xdr:row>
      <xdr:rowOff>77148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078E7F-88BA-4A36-B2A5-E2C075B43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23815" cy="679227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469258</xdr:colOff>
      <xdr:row>45</xdr:row>
      <xdr:rowOff>96274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547D10-E6C7-42CB-8F2A-2968CC992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147658" cy="73352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287066</xdr:colOff>
      <xdr:row>48</xdr:row>
      <xdr:rowOff>58434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9B2DC9-5D41-415B-94E5-12B678462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431066" cy="920243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249046</xdr:colOff>
      <xdr:row>48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AA794-5CB5-4F5D-80A7-65DC7A70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002646" cy="90023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20499</xdr:colOff>
      <xdr:row>47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9BB401-C35E-47FF-9E57-E35FFA3D1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383699" cy="88594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153783</xdr:colOff>
      <xdr:row>48</xdr:row>
      <xdr:rowOff>67934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ABAB0E-8B26-47EC-A2D1-6D793578A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907383" cy="90214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0" zoomScaleNormal="100" workbookViewId="0">
      <selection activeCell="U32" sqref="U3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0</v>
      </c>
      <c r="C3" s="4">
        <f>B3*1.2</f>
        <v>0</v>
      </c>
      <c r="D3" s="4">
        <f t="shared" ref="D3:D14" si="2">C3*1.2</f>
        <v>0</v>
      </c>
      <c r="E3" s="5">
        <f t="shared" ref="E3:E14" si="3">R3</f>
        <v>0</v>
      </c>
      <c r="F3" s="9" t="e">
        <f t="shared" ref="F3:F14" si="4">ROUND((E3/B3),0)</f>
        <v>#DIV/0!</v>
      </c>
      <c r="G3" s="9" t="e">
        <f t="shared" ref="G3:G14" si="5">ROUND((E3/C3),0)</f>
        <v>#DIV/0!</v>
      </c>
      <c r="H3" s="9" t="e">
        <f t="shared" ref="H3:H14" si="6">ROUND((E3/D3),0)</f>
        <v>#DIV/0!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f t="shared" si="8"/>
        <v>0</v>
      </c>
      <c r="R3" s="2">
        <v>0</v>
      </c>
    </row>
    <row r="4" spans="1:20" x14ac:dyDescent="0.25">
      <c r="A4" s="4">
        <f t="shared" ref="A4:A9" si="9">N4</f>
        <v>0</v>
      </c>
      <c r="B4" s="4">
        <f t="shared" ref="B4:B9" si="10">Q4</f>
        <v>0</v>
      </c>
      <c r="C4" s="4">
        <f t="shared" ref="C4:C9" si="11">B4*1.2</f>
        <v>0</v>
      </c>
      <c r="D4" s="4">
        <f t="shared" ref="D4:D9" si="12">C4*1.2</f>
        <v>0</v>
      </c>
      <c r="E4" s="5">
        <f t="shared" ref="E4:E9" si="13">R4</f>
        <v>0</v>
      </c>
      <c r="F4" s="9" t="e">
        <f t="shared" ref="F4:F9" si="14">ROUND((E4/B4),0)</f>
        <v>#DIV/0!</v>
      </c>
      <c r="G4" s="9" t="e">
        <f t="shared" ref="G4:G9" si="15">ROUND((E4/C4),0)</f>
        <v>#DIV/0!</v>
      </c>
      <c r="H4" s="9" t="e">
        <f t="shared" ref="H4:H9" si="16">ROUND((E4/D4),0)</f>
        <v>#DIV/0!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f t="shared" ref="Q4:Q9" si="19">P4/1.2</f>
        <v>0</v>
      </c>
      <c r="R4" s="2">
        <v>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si="19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1000</v>
      </c>
      <c r="C16" s="4">
        <f>B16*1.2</f>
        <v>1200</v>
      </c>
      <c r="D16" s="4">
        <f t="shared" ref="D16:D28" si="34">C16*1.2</f>
        <v>1440</v>
      </c>
      <c r="E16" s="5">
        <f t="shared" ref="E16:E28" si="35">R16</f>
        <v>27000000</v>
      </c>
      <c r="F16" s="9">
        <f t="shared" ref="F16:F28" si="36">ROUND((E16/B16),0)</f>
        <v>27000</v>
      </c>
      <c r="G16" s="9">
        <f t="shared" ref="G16:G28" si="37">ROUND((E16/C16),0)</f>
        <v>22500</v>
      </c>
      <c r="H16" s="9">
        <f t="shared" ref="H16:H28" si="38">ROUND((E16/D16),0)</f>
        <v>18750</v>
      </c>
      <c r="I16" s="4" t="e">
        <f>#REF!</f>
        <v>#REF!</v>
      </c>
      <c r="J16" s="4">
        <f t="shared" ref="J16:J28" si="39">S16</f>
        <v>0</v>
      </c>
      <c r="O16">
        <v>0</v>
      </c>
      <c r="P16">
        <v>1200</v>
      </c>
      <c r="Q16">
        <f t="shared" ref="P16:Q28" si="40">P16/1.2</f>
        <v>1000</v>
      </c>
      <c r="R16" s="2">
        <v>27000000</v>
      </c>
    </row>
    <row r="17" spans="1:24" s="46" customFormat="1" x14ac:dyDescent="0.25">
      <c r="A17" s="44">
        <f t="shared" si="32"/>
        <v>0</v>
      </c>
      <c r="B17" s="44">
        <f t="shared" si="33"/>
        <v>666.66666666666674</v>
      </c>
      <c r="C17" s="44">
        <f t="shared" ref="C17:C28" si="41">B17*1.2</f>
        <v>800.00000000000011</v>
      </c>
      <c r="D17" s="44">
        <f t="shared" si="34"/>
        <v>960.00000000000011</v>
      </c>
      <c r="E17" s="45">
        <f t="shared" si="35"/>
        <v>21500000</v>
      </c>
      <c r="F17" s="44">
        <f t="shared" si="36"/>
        <v>32250</v>
      </c>
      <c r="G17" s="44">
        <f t="shared" si="37"/>
        <v>26875</v>
      </c>
      <c r="H17" s="44">
        <f t="shared" si="38"/>
        <v>22396</v>
      </c>
      <c r="I17" s="44" t="e">
        <f>#REF!</f>
        <v>#REF!</v>
      </c>
      <c r="J17" s="44">
        <f t="shared" si="39"/>
        <v>0</v>
      </c>
      <c r="O17" s="46">
        <v>0</v>
      </c>
      <c r="P17" s="46">
        <v>800</v>
      </c>
      <c r="Q17" s="46">
        <f t="shared" si="40"/>
        <v>666.66666666666674</v>
      </c>
      <c r="R17" s="47">
        <v>21500000</v>
      </c>
    </row>
    <row r="18" spans="1:24" x14ac:dyDescent="0.25">
      <c r="A18" s="4">
        <f t="shared" si="32"/>
        <v>0</v>
      </c>
      <c r="B18" s="4">
        <f t="shared" si="33"/>
        <v>458.33333333333337</v>
      </c>
      <c r="C18" s="4">
        <f t="shared" si="41"/>
        <v>550</v>
      </c>
      <c r="D18" s="4">
        <f t="shared" si="34"/>
        <v>660</v>
      </c>
      <c r="E18" s="5">
        <f t="shared" si="35"/>
        <v>17500000</v>
      </c>
      <c r="F18" s="9">
        <f t="shared" si="36"/>
        <v>38182</v>
      </c>
      <c r="G18" s="9">
        <f t="shared" si="37"/>
        <v>31818</v>
      </c>
      <c r="H18" s="9">
        <f t="shared" si="38"/>
        <v>26515</v>
      </c>
      <c r="I18" s="4" t="e">
        <f>#REF!</f>
        <v>#REF!</v>
      </c>
      <c r="J18" s="4">
        <f t="shared" si="39"/>
        <v>0</v>
      </c>
      <c r="O18">
        <v>0</v>
      </c>
      <c r="P18">
        <v>550</v>
      </c>
      <c r="Q18">
        <f t="shared" si="40"/>
        <v>458.33333333333337</v>
      </c>
      <c r="R18" s="2">
        <v>17500000</v>
      </c>
    </row>
    <row r="19" spans="1:24" x14ac:dyDescent="0.25">
      <c r="A19" s="4">
        <f t="shared" si="32"/>
        <v>0</v>
      </c>
      <c r="B19" s="4">
        <f t="shared" si="33"/>
        <v>750</v>
      </c>
      <c r="C19" s="4">
        <f t="shared" si="41"/>
        <v>900</v>
      </c>
      <c r="D19" s="4">
        <f t="shared" si="34"/>
        <v>1080</v>
      </c>
      <c r="E19" s="5">
        <f t="shared" si="35"/>
        <v>33500000</v>
      </c>
      <c r="F19" s="9">
        <f t="shared" si="36"/>
        <v>44667</v>
      </c>
      <c r="G19" s="9">
        <f t="shared" si="37"/>
        <v>37222</v>
      </c>
      <c r="H19" s="9">
        <f t="shared" si="38"/>
        <v>31019</v>
      </c>
      <c r="I19" s="4" t="e">
        <f>#REF!</f>
        <v>#REF!</v>
      </c>
      <c r="J19" s="4">
        <f t="shared" si="39"/>
        <v>0</v>
      </c>
      <c r="O19">
        <v>0</v>
      </c>
      <c r="P19">
        <v>900</v>
      </c>
      <c r="Q19">
        <f t="shared" si="40"/>
        <v>750</v>
      </c>
      <c r="R19" s="2">
        <v>33500000</v>
      </c>
    </row>
    <row r="20" spans="1:24" x14ac:dyDescent="0.25">
      <c r="A20" s="4">
        <f t="shared" si="32"/>
        <v>0</v>
      </c>
      <c r="B20" s="4">
        <f t="shared" si="33"/>
        <v>1375</v>
      </c>
      <c r="C20" s="4">
        <f t="shared" si="41"/>
        <v>1650</v>
      </c>
      <c r="D20" s="4">
        <f t="shared" si="34"/>
        <v>1980</v>
      </c>
      <c r="E20" s="5">
        <f t="shared" si="35"/>
        <v>65000000</v>
      </c>
      <c r="F20" s="9">
        <f t="shared" si="36"/>
        <v>47273</v>
      </c>
      <c r="G20" s="9">
        <f t="shared" si="37"/>
        <v>39394</v>
      </c>
      <c r="H20" s="9">
        <f t="shared" si="38"/>
        <v>32828</v>
      </c>
      <c r="I20" s="4" t="e">
        <f>#REF!</f>
        <v>#REF!</v>
      </c>
      <c r="J20" s="4">
        <f t="shared" si="39"/>
        <v>0</v>
      </c>
      <c r="O20">
        <v>0</v>
      </c>
      <c r="P20">
        <v>1650</v>
      </c>
      <c r="Q20">
        <f t="shared" si="40"/>
        <v>1375</v>
      </c>
      <c r="R20" s="2">
        <v>65000000</v>
      </c>
    </row>
    <row r="21" spans="1:24" x14ac:dyDescent="0.25">
      <c r="A21" s="4">
        <f t="shared" si="32"/>
        <v>0</v>
      </c>
      <c r="B21" s="4">
        <f t="shared" si="33"/>
        <v>952</v>
      </c>
      <c r="C21" s="4">
        <f t="shared" si="41"/>
        <v>1142.3999999999999</v>
      </c>
      <c r="D21" s="4">
        <f t="shared" si="34"/>
        <v>1370.8799999999999</v>
      </c>
      <c r="E21" s="5">
        <f t="shared" si="35"/>
        <v>37000000</v>
      </c>
      <c r="F21" s="9">
        <f t="shared" si="36"/>
        <v>38866</v>
      </c>
      <c r="G21" s="9">
        <f t="shared" si="37"/>
        <v>32388</v>
      </c>
      <c r="H21" s="9">
        <f t="shared" si="38"/>
        <v>26990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952</v>
      </c>
      <c r="R21" s="2">
        <v>37000000</v>
      </c>
    </row>
    <row r="22" spans="1:24" s="46" customFormat="1" x14ac:dyDescent="0.25">
      <c r="A22" s="44">
        <f t="shared" ref="A22:A24" si="42">N22</f>
        <v>0</v>
      </c>
      <c r="B22" s="44">
        <f t="shared" ref="B22:B24" si="43">Q22</f>
        <v>952</v>
      </c>
      <c r="C22" s="44">
        <f t="shared" ref="C22:C24" si="44">B22*1.2</f>
        <v>1142.3999999999999</v>
      </c>
      <c r="D22" s="44">
        <f t="shared" ref="D22:D24" si="45">C22*1.2</f>
        <v>1370.8799999999999</v>
      </c>
      <c r="E22" s="45">
        <f t="shared" ref="E22:E24" si="46">R22</f>
        <v>33800000</v>
      </c>
      <c r="F22" s="44">
        <f t="shared" ref="F22:F24" si="47">ROUND((E22/B22),0)</f>
        <v>35504</v>
      </c>
      <c r="G22" s="44">
        <f t="shared" ref="G22:G24" si="48">ROUND((E22/C22),0)</f>
        <v>29587</v>
      </c>
      <c r="H22" s="44">
        <f t="shared" ref="H22:H24" si="49">ROUND((E22/D22),0)</f>
        <v>24656</v>
      </c>
      <c r="I22" s="44" t="e">
        <f>#REF!</f>
        <v>#REF!</v>
      </c>
      <c r="J22" s="44">
        <f t="shared" ref="J22:J24" si="50">S22</f>
        <v>0</v>
      </c>
      <c r="O22" s="46">
        <v>0</v>
      </c>
      <c r="P22" s="46">
        <f t="shared" ref="P22:P24" si="51">O22/1.2</f>
        <v>0</v>
      </c>
      <c r="Q22" s="46">
        <v>952</v>
      </c>
      <c r="R22" s="47">
        <v>33800000</v>
      </c>
    </row>
    <row r="23" spans="1:24" s="48" customFormat="1" x14ac:dyDescent="0.25">
      <c r="A23" s="9">
        <f t="shared" si="42"/>
        <v>0</v>
      </c>
      <c r="B23" s="9">
        <f t="shared" si="43"/>
        <v>1800</v>
      </c>
      <c r="C23" s="9">
        <f t="shared" si="44"/>
        <v>2160</v>
      </c>
      <c r="D23" s="9">
        <f t="shared" si="45"/>
        <v>2592</v>
      </c>
      <c r="E23" s="49">
        <f t="shared" si="46"/>
        <v>57000000</v>
      </c>
      <c r="F23" s="9">
        <f t="shared" si="47"/>
        <v>31667</v>
      </c>
      <c r="G23" s="9">
        <f t="shared" si="48"/>
        <v>26389</v>
      </c>
      <c r="H23" s="9">
        <f t="shared" si="49"/>
        <v>21991</v>
      </c>
      <c r="I23" s="9" t="e">
        <f>#REF!</f>
        <v>#REF!</v>
      </c>
      <c r="J23" s="9">
        <f t="shared" si="50"/>
        <v>0</v>
      </c>
      <c r="O23" s="48">
        <v>0</v>
      </c>
      <c r="P23" s="48">
        <f t="shared" si="51"/>
        <v>0</v>
      </c>
      <c r="Q23" s="48">
        <v>1800</v>
      </c>
      <c r="R23" s="50">
        <v>57000000</v>
      </c>
    </row>
    <row r="24" spans="1:24" x14ac:dyDescent="0.25">
      <c r="A24" s="4">
        <f t="shared" si="42"/>
        <v>0</v>
      </c>
      <c r="B24" s="4">
        <f t="shared" si="43"/>
        <v>1125</v>
      </c>
      <c r="C24" s="4">
        <f t="shared" si="44"/>
        <v>1350</v>
      </c>
      <c r="D24" s="4">
        <f t="shared" si="45"/>
        <v>1620</v>
      </c>
      <c r="E24" s="5">
        <f t="shared" si="46"/>
        <v>52000000</v>
      </c>
      <c r="F24" s="9">
        <f t="shared" si="47"/>
        <v>46222</v>
      </c>
      <c r="G24" s="9">
        <f t="shared" si="48"/>
        <v>38519</v>
      </c>
      <c r="H24" s="9">
        <f t="shared" si="49"/>
        <v>32099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v>1125</v>
      </c>
      <c r="R24" s="2">
        <v>52000000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33000</v>
      </c>
      <c r="X29" s="20" t="s">
        <v>38</v>
      </c>
    </row>
    <row r="30" spans="1:24" ht="38.25" customHeight="1" x14ac:dyDescent="0.25">
      <c r="G30" s="48"/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30000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5:25" ht="15.75" x14ac:dyDescent="0.25">
      <c r="S33" s="10"/>
      <c r="T33" s="10"/>
      <c r="U33" s="17" t="s">
        <v>17</v>
      </c>
      <c r="V33" s="23"/>
      <c r="W33" s="24">
        <f>X33-X34</f>
        <v>1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59</v>
      </c>
      <c r="X34" s="24">
        <v>2023</v>
      </c>
      <c r="Y34" t="s">
        <v>41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1.5</v>
      </c>
      <c r="X36" s="24"/>
    </row>
    <row r="37" spans="5:25" ht="15.75" x14ac:dyDescent="0.25">
      <c r="U37" s="17"/>
      <c r="V37" s="26"/>
      <c r="W37" s="27">
        <v>0</v>
      </c>
      <c r="X37" s="27"/>
    </row>
    <row r="38" spans="5:25" ht="15.75" x14ac:dyDescent="0.25">
      <c r="E38" t="s">
        <v>40</v>
      </c>
      <c r="F38" s="7">
        <v>550</v>
      </c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30000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33000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37</v>
      </c>
      <c r="V44" s="30"/>
      <c r="W44" s="25">
        <v>550</v>
      </c>
      <c r="X44" s="24"/>
    </row>
    <row r="45" spans="5:25" ht="15.75" x14ac:dyDescent="0.25">
      <c r="P45" s="13" t="s">
        <v>29</v>
      </c>
      <c r="S45" s="10"/>
      <c r="T45" s="11"/>
      <c r="U45" s="17" t="s">
        <v>42</v>
      </c>
      <c r="V45" s="31"/>
      <c r="W45" s="32">
        <f>W42*W44+X46</f>
        <v>18150000</v>
      </c>
      <c r="X45" s="33"/>
    </row>
    <row r="46" spans="5:25" ht="15.75" x14ac:dyDescent="0.25">
      <c r="S46" s="11"/>
      <c r="T46" s="10"/>
      <c r="U46" s="17" t="s">
        <v>24</v>
      </c>
      <c r="V46" s="23"/>
      <c r="W46" s="34">
        <f>W45*0.9</f>
        <v>16335000</v>
      </c>
      <c r="X46" s="35"/>
    </row>
    <row r="47" spans="5:25" ht="15.75" x14ac:dyDescent="0.25">
      <c r="S47" s="10"/>
      <c r="T47" s="10"/>
      <c r="U47" s="17" t="s">
        <v>25</v>
      </c>
      <c r="V47" s="23"/>
      <c r="W47" s="34">
        <f>W45*0.8</f>
        <v>14520000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1650000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37812.5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S21" sqref="S21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2024-01-31T07:44:17Z</dcterms:modified>
</cp:coreProperties>
</file>