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watik Prakash\"/>
    </mc:Choice>
  </mc:AlternateContent>
  <xr:revisionPtr revIDLastSave="0" documentId="13_ncr:1_{E99A508B-301F-4277-84FD-F1553F0DB229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Q6" i="4"/>
  <c r="G31" i="4" l="1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<sst xmlns="http://schemas.openxmlformats.org/spreadsheetml/2006/main" count="130" uniqueCount="88">
  <si>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</si>
  <si>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</si>
  <si>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</si>
  <si>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</si>
  <si>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</si>
  <si>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</si>
  <si>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</si>
  <si>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</si>
  <si>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</si>
  <si>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</si>
  <si>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</si>
  <si>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</si>
  <si>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</si>
  <si>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</si>
  <si>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</si>
  <si>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</si>
  <si>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</si>
  <si>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</si>
  <si>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</si>
  <si>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</si>
  <si>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</si>
  <si>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</si>
  <si>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</si>
  <si>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</si>
  <si>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</si>
  <si>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</si>
  <si>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</si>
  <si>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</si>
  <si>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</si>
  <si>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</si>
  <si>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</si>
  <si>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</si>
  <si>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</si>
  <si>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</si>
  <si>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</si>
  <si>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</si>
  <si>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</si>
  <si>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</si>
  <si>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</si>
  <si>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</si>
  <si>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</si>
  <si>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</si>
  <si>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</si>
  <si>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</si>
  <si>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</si>
  <si>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</si>
  <si>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</si>
  <si>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</si>
  <si>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</si>
  <si>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</si>
  <si>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</si>
  <si>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</si>
  <si>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</si>
  <si>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</si>
  <si>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</si>
  <si>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</si>
  <si>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</si>
  <si>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</si>
  <si>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</si>
  <si>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</si>
  <si>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</si>
  <si>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</si>
  <si>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</si>
  <si>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</si>
  <si>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</si>
  <si>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</si>
  <si>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</si>
  <si>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</si>
  <si>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</si>
  <si>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</si>
  <si>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</si>
  <si>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</si>
  <si>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</si>
  <si>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</si>
  <si>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</si>
  <si>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</si>
  <si>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</si>
  <si>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</si>
  <si>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</si>
  <si>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</si>
  <si>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</si>
  <si>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</si>
  <si>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</si>
  <si>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03.01.2024</t>
  </si>
  <si>
    <t>ACA</t>
  </si>
  <si>
    <t>IGR-10.01.24</t>
  </si>
  <si>
    <t>IGR-28.12.23</t>
  </si>
  <si>
    <t>IGR-03.11.23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</si>
</sst>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" fontId="5" fillId="0" borderId="0" xfId="0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80B05D-2D16-46BC-90D9-2440DA9EB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DB8E50-5FC9-4D68-81FE-7D11495E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B2006-07DE-4F84-A794-4DD16AD0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564010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119379-DC36-43C8-8C9D-9FA4FFC65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84810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C72CD-554D-4C4F-B8EA-0383B885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E42882-7450-4160-878D-BB5195E75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11500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9000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9000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11500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767</v>
      </c>
      <c r="D18" s="26"/>
      <c r="F18" s="19"/>
    </row>
    <row r="19" spans="1:6" x14ac:dyDescent="0.25">
      <c r="A19" s="16" t="s">
        <v>73</v>
      </c>
      <c r="B19" s="6"/>
      <c r="C19" s="32">
        <f>C18*C16</f>
        <v>8820500</v>
      </c>
      <c r="D19" s="33"/>
      <c r="E19" s="70"/>
      <c r="F19" s="34"/>
    </row>
    <row r="20" spans="1:6" x14ac:dyDescent="0.25">
      <c r="A20" s="16" t="s">
        <v>24</v>
      </c>
      <c r="C20" s="35">
        <f>C19*90%</f>
        <v>7938450</v>
      </c>
      <c r="D20" s="32"/>
      <c r="F20" s="19"/>
    </row>
    <row r="21" spans="1:6" x14ac:dyDescent="0.25">
      <c r="A21" s="16" t="s">
        <v>25</v>
      </c>
      <c r="C21" s="35">
        <f>C19*80%</f>
        <v>7056400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1917500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18376.041666666668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W14" sqref="W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1070.2645199999999</v>
      </c>
      <c r="C2" s="4">
        <f t="shared" ref="C2:C16" si="1">B2*1.2</f>
        <v>1284.3174239999998</v>
      </c>
      <c r="D2" s="4">
        <f t="shared" ref="D2:D16" si="2">C2*1.2</f>
        <v>1541.1809087999998</v>
      </c>
      <c r="E2" s="5">
        <f t="shared" ref="E2:E16" si="3">R2</f>
        <v>9889500</v>
      </c>
      <c r="F2" s="80">
        <f t="shared" ref="F2:F15" si="4">ROUND((E2/B2),0)</f>
        <v>9240</v>
      </c>
      <c r="G2" s="80">
        <f t="shared" ref="G2:G15" si="5">ROUND((E2/C2),0)</f>
        <v>7700</v>
      </c>
      <c r="H2" s="80">
        <f t="shared" ref="H2:H15" si="6">ROUND((E2/D2),0)</f>
        <v>6417</v>
      </c>
      <c r="I2" s="80">
        <f t="shared" ref="I2:I15" si="7">T2</f>
        <v>0</v>
      </c>
      <c r="J2" s="80">
        <f t="shared" ref="J2:J15" si="8">U2</f>
        <v>0</v>
      </c>
      <c r="K2" s="81"/>
      <c r="L2" s="81"/>
      <c r="M2" s="81"/>
      <c r="N2" s="81"/>
      <c r="O2" s="81">
        <v>0</v>
      </c>
      <c r="P2" s="81">
        <f t="shared" ref="P2:P10" si="9">O2/1.2</f>
        <v>0</v>
      </c>
      <c r="Q2" s="81">
        <f>99.43*10.764</f>
        <v>1070.2645199999999</v>
      </c>
      <c r="R2" s="82">
        <v>9889500</v>
      </c>
      <c r="S2" s="82" t="s">
        <v>85</v>
      </c>
    </row>
    <row r="3" spans="1:19" x14ac:dyDescent="0.25">
      <c r="A3" s="4">
        <v>2</v>
      </c>
      <c r="B3" s="4">
        <f t="shared" si="0"/>
        <v>802</v>
      </c>
      <c r="C3" s="4">
        <f t="shared" si="1"/>
        <v>962.4</v>
      </c>
      <c r="D3" s="4">
        <f t="shared" si="2"/>
        <v>1154.8799999999999</v>
      </c>
      <c r="E3" s="5">
        <f t="shared" si="3"/>
        <v>9100000</v>
      </c>
      <c r="F3" s="78">
        <f t="shared" si="4"/>
        <v>11347</v>
      </c>
      <c r="G3" s="78">
        <f t="shared" si="5"/>
        <v>9456</v>
      </c>
      <c r="H3" s="78">
        <f t="shared" si="6"/>
        <v>7880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802</v>
      </c>
      <c r="R3" s="79">
        <v>9100000</v>
      </c>
      <c r="S3" s="2"/>
    </row>
    <row r="4" spans="1:19" x14ac:dyDescent="0.25">
      <c r="A4" s="4">
        <v>3</v>
      </c>
      <c r="B4" s="4">
        <f t="shared" si="0"/>
        <v>650</v>
      </c>
      <c r="C4" s="4">
        <f t="shared" si="1"/>
        <v>780</v>
      </c>
      <c r="D4" s="4">
        <f t="shared" si="2"/>
        <v>936</v>
      </c>
      <c r="E4" s="5">
        <f t="shared" si="3"/>
        <v>8500000</v>
      </c>
      <c r="F4" s="78">
        <f t="shared" si="4"/>
        <v>13077</v>
      </c>
      <c r="G4" s="78">
        <f t="shared" si="5"/>
        <v>10897</v>
      </c>
      <c r="H4" s="78">
        <f t="shared" si="6"/>
        <v>9081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650</v>
      </c>
      <c r="R4" s="79">
        <v>8500000</v>
      </c>
      <c r="S4" s="2"/>
    </row>
    <row r="5" spans="1:19" x14ac:dyDescent="0.25">
      <c r="A5" s="4">
        <v>4</v>
      </c>
      <c r="B5" s="4">
        <f t="shared" si="0"/>
        <v>699</v>
      </c>
      <c r="C5" s="4">
        <f t="shared" si="1"/>
        <v>838.8</v>
      </c>
      <c r="D5" s="4">
        <f t="shared" si="2"/>
        <v>1006.56</v>
      </c>
      <c r="E5" s="5">
        <f t="shared" si="3"/>
        <v>7500000</v>
      </c>
      <c r="F5" s="78">
        <f t="shared" si="4"/>
        <v>10730</v>
      </c>
      <c r="G5" s="78">
        <f t="shared" si="5"/>
        <v>8941</v>
      </c>
      <c r="H5" s="78">
        <f t="shared" si="6"/>
        <v>7451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699</v>
      </c>
      <c r="R5" s="79">
        <v>7500000</v>
      </c>
      <c r="S5" s="2"/>
    </row>
    <row r="6" spans="1:19" x14ac:dyDescent="0.25">
      <c r="A6" s="4">
        <v>5</v>
      </c>
      <c r="B6" s="4">
        <f t="shared" si="0"/>
        <v>766.82735999999989</v>
      </c>
      <c r="C6" s="4">
        <f t="shared" si="1"/>
        <v>920.19283199999984</v>
      </c>
      <c r="D6" s="4">
        <f t="shared" si="2"/>
        <v>1104.2313983999998</v>
      </c>
      <c r="E6" s="5">
        <f t="shared" si="3"/>
        <v>7888060</v>
      </c>
      <c r="F6" s="78">
        <f t="shared" si="4"/>
        <v>10287</v>
      </c>
      <c r="G6" s="78">
        <f t="shared" si="5"/>
        <v>8572</v>
      </c>
      <c r="H6" s="78">
        <f t="shared" si="6"/>
        <v>7143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71.24*10.764</f>
        <v>766.82735999999989</v>
      </c>
      <c r="R6" s="79">
        <v>7888060</v>
      </c>
      <c r="S6" s="2" t="s">
        <v>86</v>
      </c>
    </row>
    <row r="7" spans="1:19" x14ac:dyDescent="0.25">
      <c r="A7" s="4">
        <v>6</v>
      </c>
      <c r="B7" s="4">
        <f t="shared" si="0"/>
        <v>602.03051999999991</v>
      </c>
      <c r="C7" s="4">
        <f t="shared" si="1"/>
        <v>722.43662399999982</v>
      </c>
      <c r="D7" s="4">
        <f t="shared" si="2"/>
        <v>866.92394879999972</v>
      </c>
      <c r="E7" s="5">
        <f t="shared" si="3"/>
        <v>6140214</v>
      </c>
      <c r="F7" s="78">
        <f t="shared" si="4"/>
        <v>10199</v>
      </c>
      <c r="G7" s="78">
        <f t="shared" si="5"/>
        <v>8499</v>
      </c>
      <c r="H7" s="78">
        <f t="shared" si="6"/>
        <v>7083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55.93*10.764</f>
        <v>602.03051999999991</v>
      </c>
      <c r="R7" s="79">
        <v>6140214</v>
      </c>
      <c r="S7" s="83" t="s">
        <v>87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5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767</v>
      </c>
    </row>
    <row r="29" spans="1:19" s="10" customFormat="1" x14ac:dyDescent="0.25">
      <c r="C29" s="72" t="s">
        <v>1</v>
      </c>
      <c r="D29" s="72">
        <v>7888060</v>
      </c>
      <c r="F29" s="57" t="s">
        <v>71</v>
      </c>
      <c r="G29" s="57">
        <v>844</v>
      </c>
      <c r="H29" s="10">
        <f>G29/G28</f>
        <v>1.1003911342894395</v>
      </c>
    </row>
    <row r="30" spans="1:19" s="10" customFormat="1" x14ac:dyDescent="0.25">
      <c r="F30" s="57" t="s">
        <v>72</v>
      </c>
      <c r="G30" s="57">
        <v>11500</v>
      </c>
    </row>
    <row r="31" spans="1:19" s="10" customFormat="1" x14ac:dyDescent="0.25">
      <c r="C31" s="75"/>
      <c r="D31" s="75"/>
      <c r="F31" s="75" t="s">
        <v>73</v>
      </c>
      <c r="G31" s="75">
        <f>G28*G30</f>
        <v>8820500</v>
      </c>
      <c r="H31" s="10">
        <f>G31/D29</f>
        <v>1.1182090399920892</v>
      </c>
    </row>
    <row r="32" spans="1:19" s="10" customFormat="1" x14ac:dyDescent="0.25">
      <c r="C32" s="75"/>
      <c r="D32" s="75"/>
      <c r="F32" s="75" t="s">
        <v>24</v>
      </c>
      <c r="G32" s="75">
        <f>G31*90%</f>
        <v>7938450</v>
      </c>
    </row>
    <row r="33" spans="3:7" s="10" customFormat="1" x14ac:dyDescent="0.25">
      <c r="C33" s="75"/>
      <c r="D33" s="75"/>
      <c r="F33" s="75" t="s">
        <v>25</v>
      </c>
      <c r="G33" s="75">
        <f>G31*80%</f>
        <v>7056400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2024-01-27T11:21:32Z</dcterms:modified>
</cp:coreProperties>
</file>