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Anand Nana Birare\"/>
    </mc:Choice>
  </mc:AlternateContent>
  <xr:revisionPtr revIDLastSave="0" documentId="13_ncr:1_{488F9D74-D16D-43A3-9B62-C6F6CCDA8E4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8" i="4" l="1"/>
  <c r="C5" i="25" l="1"/>
  <c r="C4" i="25"/>
  <c r="C3" i="25"/>
  <c r="P2" i="4"/>
  <c r="P3" i="4"/>
  <c r="B3" i="4" s="1"/>
  <c r="C3" i="4" s="1"/>
  <c r="D3" i="4" s="1"/>
  <c r="Q4" i="4"/>
  <c r="B4" i="4" s="1"/>
  <c r="C4" i="4" s="1"/>
  <c r="D4" i="4" s="1"/>
  <c r="P5" i="4"/>
  <c r="Q6" i="4"/>
  <c r="B6" i="4" s="1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<sst xmlns="http://schemas.openxmlformats.org/spreadsheetml/2006/main" count="128" uniqueCount="87">
  <si>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</si>
  <si>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</si>
  <si>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</si>
  <si>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</si>
  <si>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</si>
  <si>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</si>
  <si>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</si>
  <si>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</si>
  <si>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</si>
  <si>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</si>
  <si>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</si>
  <si>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</si>
  <si>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</si>
  <si>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</si>
  <si>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</si>
  <si>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</si>
  <si>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</si>
  <si>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</si>
  <si>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</si>
  <si>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</si>
  <si>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</si>
  <si>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</si>
  <si>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</si>
  <si>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</si>
  <si>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</si>
  <si>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</si>
  <si>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</si>
  <si>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</si>
  <si>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</si>
  <si>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</si>
  <si>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</si>
  <si>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</si>
  <si>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</si>
  <si>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</si>
  <si>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</si>
  <si>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</si>
  <si>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</si>
  <si>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</si>
  <si>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</si>
  <si>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</si>
  <si>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</si>
  <si>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</si>
  <si>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</si>
  <si>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</si>
  <si>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</si>
  <si>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</si>
  <si>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</si>
  <si>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</si>
  <si>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</si>
  <si>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</si>
  <si>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</si>
  <si>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</si>
  <si>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</si>
  <si>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</si>
  <si>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</si>
  <si>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</si>
  <si>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</si>
  <si>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</si>
  <si>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</si>
  <si>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</si>
  <si>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</si>
  <si>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</si>
  <si>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</si>
  <si>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</si>
  <si>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</si>
  <si>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</si>
  <si>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</si>
  <si>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</si>
  <si>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</si>
  <si>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</si>
  <si>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</si>
  <si>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</si>
  <si>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</si>
  <si>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</si>
  <si>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</si>
  <si>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</si>
  <si>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</si>
  <si>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</si>
  <si>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</si>
  <si>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</si>
  <si>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</si>
  <si>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</si>
  <si>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</si>
  <si>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</si>
  <si>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</si>
  <si>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16.01.2024</t>
  </si>
  <si>
    <t>OC-2002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</si>
</sst>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47</xdr:row>
      <xdr:rowOff>39318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44CE29-5687-41EC-9CD3-B76A6D49D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259593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133323-0CD6-4A23-B0F9-3A66615E6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28393" cy="8821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383010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892823-10A9-4BD8-B3DF-22D80161A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03810" cy="8745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373739</xdr:colOff>
      <xdr:row>49</xdr:row>
      <xdr:rowOff>96493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B666C9-61D5-4E9B-81EF-64D6BC104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23339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C1C585-BCF3-481F-8BAB-BFE79C405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4C2BEA-574A-49AC-A190-CDFA57A24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250453.39799999999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279853.39799999999</v>
      </c>
      <c r="D9" s="63" t="s">
        <v>62</v>
      </c>
      <c r="E9" s="64">
        <f>C9/10.764</f>
        <v>25999.015050167225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2002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22</v>
      </c>
      <c r="D13" s="70">
        <f>D12-C13</f>
        <v>78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10200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7700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22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38</v>
      </c>
      <c r="D8" s="26">
        <v>2002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33</v>
      </c>
      <c r="D10" s="26"/>
      <c r="F10" s="19"/>
    </row>
    <row r="11" spans="1:6" x14ac:dyDescent="0.25">
      <c r="A11" s="16"/>
      <c r="B11" s="27"/>
      <c r="C11" s="28">
        <f>C10%</f>
        <v>0.33</v>
      </c>
      <c r="D11" s="28"/>
      <c r="F11" s="19"/>
    </row>
    <row r="12" spans="1:6" x14ac:dyDescent="0.25">
      <c r="A12" s="16" t="s">
        <v>21</v>
      </c>
      <c r="B12" s="20"/>
      <c r="C12" s="21">
        <f>C6*C11</f>
        <v>825</v>
      </c>
      <c r="D12" s="24"/>
      <c r="F12" s="19"/>
    </row>
    <row r="13" spans="1:6" x14ac:dyDescent="0.25">
      <c r="A13" s="16" t="s">
        <v>22</v>
      </c>
      <c r="B13" s="20"/>
      <c r="C13" s="21">
        <f>C6-C12</f>
        <v>1675</v>
      </c>
      <c r="D13" s="24"/>
      <c r="F13" s="19"/>
    </row>
    <row r="14" spans="1:6" x14ac:dyDescent="0.25">
      <c r="A14" s="16" t="s">
        <v>15</v>
      </c>
      <c r="B14" s="20"/>
      <c r="C14" s="21">
        <f>C5</f>
        <v>7700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9375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625</v>
      </c>
      <c r="D18" s="26"/>
      <c r="F18" s="19"/>
    </row>
    <row r="19" spans="1:6" x14ac:dyDescent="0.25">
      <c r="A19" s="16" t="s">
        <v>74</v>
      </c>
      <c r="B19" s="6"/>
      <c r="C19" s="32">
        <f>C18*C16</f>
        <v>5859375</v>
      </c>
      <c r="D19" s="33"/>
      <c r="E19" s="70"/>
      <c r="F19" s="34"/>
    </row>
    <row r="20" spans="1:6" x14ac:dyDescent="0.25">
      <c r="A20" s="16" t="s">
        <v>24</v>
      </c>
      <c r="C20" s="35">
        <f>C19*90%</f>
        <v>5273437.5</v>
      </c>
      <c r="D20" s="32"/>
      <c r="F20" s="19"/>
    </row>
    <row r="21" spans="1:6" x14ac:dyDescent="0.25">
      <c r="A21" s="16" t="s">
        <v>25</v>
      </c>
      <c r="C21" s="35">
        <f>C19*80%</f>
        <v>4687500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1562500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12207.03125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5" activeCellId="1" sqref="G2:R2 G5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550</v>
      </c>
      <c r="C2" s="4">
        <f t="shared" ref="C2:C16" si="1">B2*1.2</f>
        <v>660</v>
      </c>
      <c r="D2" s="4">
        <f t="shared" ref="D2:D16" si="2">C2*1.2</f>
        <v>792</v>
      </c>
      <c r="E2" s="5">
        <f t="shared" ref="E2:E16" si="3">R2</f>
        <v>7500000</v>
      </c>
      <c r="F2" s="4">
        <f t="shared" ref="F2:F15" si="4">ROUND((E2/B2),0)</f>
        <v>13636</v>
      </c>
      <c r="G2" s="78">
        <f t="shared" ref="G2:G15" si="5">ROUND((E2/C2),0)</f>
        <v>11364</v>
      </c>
      <c r="H2" s="78">
        <f t="shared" ref="H2:H15" si="6">ROUND((E2/D2),0)</f>
        <v>9470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550</v>
      </c>
      <c r="R2" s="79">
        <v>7500000</v>
      </c>
      <c r="S2" s="2"/>
    </row>
    <row r="3" spans="1:19" x14ac:dyDescent="0.25">
      <c r="A3" s="4">
        <v>2</v>
      </c>
      <c r="B3" s="4">
        <f t="shared" si="0"/>
        <v>786</v>
      </c>
      <c r="C3" s="4">
        <f t="shared" si="1"/>
        <v>943.19999999999993</v>
      </c>
      <c r="D3" s="4">
        <f t="shared" si="2"/>
        <v>1131.8399999999999</v>
      </c>
      <c r="E3" s="5">
        <f t="shared" si="3"/>
        <v>7500000</v>
      </c>
      <c r="F3" s="4">
        <f t="shared" si="4"/>
        <v>9542</v>
      </c>
      <c r="G3" s="4">
        <f t="shared" si="5"/>
        <v>7952</v>
      </c>
      <c r="H3" s="4">
        <f t="shared" si="6"/>
        <v>6626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786</v>
      </c>
      <c r="R3" s="2">
        <v>7500000</v>
      </c>
      <c r="S3" s="2"/>
    </row>
    <row r="4" spans="1:19" x14ac:dyDescent="0.25">
      <c r="A4" s="4">
        <v>3</v>
      </c>
      <c r="B4" s="4">
        <f t="shared" si="0"/>
        <v>750</v>
      </c>
      <c r="C4" s="4">
        <f t="shared" si="1"/>
        <v>900</v>
      </c>
      <c r="D4" s="4">
        <f t="shared" si="2"/>
        <v>1080</v>
      </c>
      <c r="E4" s="5">
        <f t="shared" si="3"/>
        <v>6200000</v>
      </c>
      <c r="F4" s="4">
        <f t="shared" si="4"/>
        <v>8267</v>
      </c>
      <c r="G4" s="4">
        <f t="shared" si="5"/>
        <v>6889</v>
      </c>
      <c r="H4" s="4">
        <f t="shared" si="6"/>
        <v>5741</v>
      </c>
      <c r="I4" s="4">
        <f t="shared" si="7"/>
        <v>0</v>
      </c>
      <c r="J4" s="4">
        <f t="shared" si="8"/>
        <v>0</v>
      </c>
      <c r="O4">
        <v>0</v>
      </c>
      <c r="P4">
        <v>900</v>
      </c>
      <c r="Q4">
        <f t="shared" ref="Q2:Q10" si="10">P4/1.2</f>
        <v>750</v>
      </c>
      <c r="R4" s="2">
        <v>6200000</v>
      </c>
      <c r="S4" s="2"/>
    </row>
    <row r="5" spans="1:19" x14ac:dyDescent="0.25">
      <c r="A5" s="4">
        <v>4</v>
      </c>
      <c r="B5" s="4">
        <f t="shared" si="0"/>
        <v>630</v>
      </c>
      <c r="C5" s="4">
        <f t="shared" si="1"/>
        <v>756</v>
      </c>
      <c r="D5" s="4">
        <f t="shared" si="2"/>
        <v>907.19999999999993</v>
      </c>
      <c r="E5" s="5">
        <f t="shared" si="3"/>
        <v>8500000</v>
      </c>
      <c r="F5" s="4">
        <f t="shared" si="4"/>
        <v>13492</v>
      </c>
      <c r="G5" s="78">
        <f t="shared" si="5"/>
        <v>11243</v>
      </c>
      <c r="H5" s="78">
        <f t="shared" si="6"/>
        <v>9369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630</v>
      </c>
      <c r="R5" s="79">
        <v>8500000</v>
      </c>
      <c r="S5" s="2"/>
    </row>
    <row r="6" spans="1:19" x14ac:dyDescent="0.25">
      <c r="A6" s="4">
        <v>5</v>
      </c>
      <c r="B6" s="4">
        <f t="shared" si="0"/>
        <v>500</v>
      </c>
      <c r="C6" s="4">
        <f t="shared" si="1"/>
        <v>600</v>
      </c>
      <c r="D6" s="4">
        <f t="shared" si="2"/>
        <v>720</v>
      </c>
      <c r="E6" s="5">
        <f t="shared" si="3"/>
        <v>5000000</v>
      </c>
      <c r="F6" s="4">
        <f t="shared" si="4"/>
        <v>10000</v>
      </c>
      <c r="G6" s="78">
        <f t="shared" si="5"/>
        <v>8333</v>
      </c>
      <c r="H6" s="78">
        <f t="shared" si="6"/>
        <v>6944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v>600</v>
      </c>
      <c r="Q6" s="7">
        <f t="shared" si="10"/>
        <v>500</v>
      </c>
      <c r="R6" s="79">
        <v>5000000</v>
      </c>
      <c r="S6" s="2"/>
    </row>
    <row r="7" spans="1:19" x14ac:dyDescent="0.25">
      <c r="A7" s="4">
        <v>6</v>
      </c>
      <c r="B7" s="4">
        <f t="shared" si="0"/>
        <v>560</v>
      </c>
      <c r="C7" s="4">
        <f t="shared" si="1"/>
        <v>672</v>
      </c>
      <c r="D7" s="4">
        <f t="shared" si="2"/>
        <v>806.4</v>
      </c>
      <c r="E7" s="5">
        <f t="shared" si="3"/>
        <v>8200000</v>
      </c>
      <c r="F7" s="4">
        <f t="shared" si="4"/>
        <v>14643</v>
      </c>
      <c r="G7" s="78">
        <f t="shared" si="5"/>
        <v>12202</v>
      </c>
      <c r="H7" s="78">
        <f t="shared" si="6"/>
        <v>10169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560</v>
      </c>
      <c r="R7" s="79">
        <v>8200000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85</v>
      </c>
      <c r="F28" s="57" t="s">
        <v>71</v>
      </c>
      <c r="G28" s="57">
        <v>436</v>
      </c>
      <c r="H28" s="10">
        <v>13000</v>
      </c>
      <c r="I28" s="10">
        <f>G28*H28</f>
        <v>5668000</v>
      </c>
    </row>
    <row r="29" spans="1:19" s="10" customFormat="1" x14ac:dyDescent="0.25">
      <c r="C29" s="72" t="s">
        <v>1</v>
      </c>
      <c r="D29" s="72">
        <v>5400000</v>
      </c>
      <c r="F29" s="57" t="s">
        <v>72</v>
      </c>
      <c r="G29" s="57">
        <v>625</v>
      </c>
      <c r="H29" s="10">
        <f>G29/G28</f>
        <v>1.4334862385321101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>
        <f>G31/D29</f>
        <v>0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2024-01-29T10:30:21Z</dcterms:modified>
</cp:coreProperties>
</file>