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Mayur Pardeshi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 l="1"/>
  <c r="D28" i="23"/>
  <c r="D30" i="23" s="1"/>
  <c r="E30" i="23" s="1"/>
  <c r="P6" i="4" l="1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B4" i="4" s="1"/>
  <c r="J4" i="4"/>
  <c r="I4" i="4"/>
  <c r="E4" i="4"/>
  <c r="A4" i="4"/>
  <c r="P3" i="4"/>
  <c r="Q3" i="4" s="1"/>
  <c r="B3" i="4" s="1"/>
  <c r="J3" i="4"/>
  <c r="I3" i="4"/>
  <c r="E3" i="4"/>
  <c r="A3" i="4"/>
  <c r="P2" i="4"/>
  <c r="Q2" i="4" s="1"/>
  <c r="B2" i="4" s="1"/>
  <c r="J2" i="4"/>
  <c r="I2" i="4"/>
  <c r="E2" i="4"/>
  <c r="A2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10" i="4"/>
  <c r="Q10" i="4" s="1"/>
  <c r="B10" i="4" s="1"/>
  <c r="C10" i="4" s="1"/>
  <c r="D10" i="4" s="1"/>
  <c r="J10" i="4"/>
  <c r="I10" i="4"/>
  <c r="E10" i="4"/>
  <c r="A10" i="4"/>
  <c r="G10" i="4" l="1"/>
  <c r="F8" i="4"/>
  <c r="F7" i="4"/>
  <c r="F9" i="4"/>
  <c r="F2" i="4"/>
  <c r="C2" i="4"/>
  <c r="F6" i="4"/>
  <c r="C6" i="4"/>
  <c r="C4" i="4"/>
  <c r="F4" i="4"/>
  <c r="F5" i="4"/>
  <c r="C5" i="4"/>
  <c r="F3" i="4"/>
  <c r="C3" i="4"/>
  <c r="H7" i="4"/>
  <c r="H8" i="4"/>
  <c r="H9" i="4"/>
  <c r="G7" i="4"/>
  <c r="G8" i="4"/>
  <c r="G9" i="4"/>
  <c r="F10" i="4"/>
  <c r="H10" i="4"/>
  <c r="G5" i="4" l="1"/>
  <c r="D5" i="4"/>
  <c r="H5" i="4" s="1"/>
  <c r="G4" i="4"/>
  <c r="D4" i="4"/>
  <c r="H4" i="4" s="1"/>
  <c r="G2" i="4"/>
  <c r="D2" i="4"/>
  <c r="H2" i="4" s="1"/>
  <c r="G3" i="4"/>
  <c r="D3" i="4"/>
  <c r="H3" i="4" s="1"/>
  <c r="D6" i="4"/>
  <c r="H6" i="4" s="1"/>
  <c r="G6" i="4"/>
  <c r="C18" i="25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B20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<sst xmlns="http://schemas.openxmlformats.org/spreadsheetml/2006/main" count="129" uniqueCount="98">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</sst>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140390</xdr:colOff>
      <xdr:row>5</xdr:row>
      <xdr:rowOff>69988</xdr:rowOff>
    </xdr:from>
    <xdr:to>
      <xdr:col>9</xdr:col>
      <xdr:colOff>378516</xdr:colOff>
      <xdr:row>23</xdr:row>
      <xdr:rowOff>50938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0390" y="1022488"/>
          <a:ext cx="5754343" cy="3409950"/>
          <a:chOff x="0" y="0"/>
          <a:chExt cx="9006" cy="5055"/>
        </a:xfrm>
      </xdr:grpSpPr>
      <xdr:pic>
        <xdr:nvPicPr>
          <xdr:cNvPr id="307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" y="22"/>
            <a:ext cx="8964" cy="5013"/>
          </a:xfrm>
          <a:prstGeom prst="rect">
            <a:avLst/>
          </a:prstGeom>
          <a:noFill/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0" y="10"/>
            <a:ext cx="8986" cy="503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180975</xdr:rowOff>
    </xdr:from>
    <xdr:to>
      <xdr:col>10</xdr:col>
      <xdr:colOff>323850</xdr:colOff>
      <xdr:row>24</xdr:row>
      <xdr:rowOff>57150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704850" y="942975"/>
          <a:ext cx="5715000" cy="3686175"/>
          <a:chOff x="1522" y="154"/>
          <a:chExt cx="9006" cy="4880"/>
        </a:xfrm>
      </xdr:grpSpPr>
      <xdr:pic>
        <xdr:nvPicPr>
          <xdr:cNvPr id="409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44" y="176"/>
            <a:ext cx="8964" cy="4838"/>
          </a:xfrm>
          <a:prstGeom prst="rect">
            <a:avLst/>
          </a:prstGeom>
          <a:noFill/>
        </xdr:spPr>
      </xdr:pic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1531" y="163"/>
            <a:ext cx="8986" cy="486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76200</xdr:rowOff>
    </xdr:from>
    <xdr:to>
      <xdr:col>10</xdr:col>
      <xdr:colOff>200025</xdr:colOff>
      <xdr:row>38</xdr:row>
      <xdr:rowOff>57150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09575" y="3695700"/>
          <a:ext cx="5886450" cy="3600450"/>
          <a:chOff x="1457" y="214"/>
          <a:chExt cx="9266" cy="5412"/>
        </a:xfrm>
      </xdr:grpSpPr>
      <xdr:pic>
        <xdr:nvPicPr>
          <xdr:cNvPr id="512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79" y="236"/>
            <a:ext cx="9224" cy="5370"/>
          </a:xfrm>
          <a:prstGeom prst="rect">
            <a:avLst/>
          </a:prstGeom>
          <a:noFill/>
        </xdr:spPr>
      </xdr:pic>
      <xdr:sp macro="" textlink="">
        <xdr:nvSpPr>
          <xdr:cNvPr id="5123" name="Rectangle 3"/>
          <xdr:cNvSpPr>
            <a:spLocks noChangeArrowheads="1"/>
          </xdr:cNvSpPr>
        </xdr:nvSpPr>
        <xdr:spPr bwMode="auto">
          <a:xfrm>
            <a:off x="1467" y="224"/>
            <a:ext cx="9246" cy="539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104775</xdr:rowOff>
    </xdr:from>
    <xdr:to>
      <xdr:col>10</xdr:col>
      <xdr:colOff>476250</xdr:colOff>
      <xdr:row>23</xdr:row>
      <xdr:rowOff>180975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695325" y="676275"/>
          <a:ext cx="5876925" cy="3886200"/>
          <a:chOff x="0" y="0"/>
          <a:chExt cx="9266" cy="5410"/>
        </a:xfrm>
      </xdr:grpSpPr>
      <xdr:pic>
        <xdr:nvPicPr>
          <xdr:cNvPr id="614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1" y="22"/>
            <a:ext cx="9224" cy="5368"/>
          </a:xfrm>
          <a:prstGeom prst="rect">
            <a:avLst/>
          </a:prstGeom>
          <a:noFill/>
        </xdr:spPr>
      </xdr:pic>
      <xdr:sp macro="" textlink="">
        <xdr:nvSpPr>
          <xdr:cNvPr id="6147" name="Rectangle 3"/>
          <xdr:cNvSpPr>
            <a:spLocks noChangeArrowheads="1"/>
          </xdr:cNvSpPr>
        </xdr:nvSpPr>
        <xdr:spPr bwMode="auto">
          <a:xfrm>
            <a:off x="10" y="10"/>
            <a:ext cx="9246" cy="539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39535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37500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37500</v>
      </c>
      <c r="D5" s="57" t="s">
        <v>61</v>
      </c>
      <c r="E5" s="58">
        <f>ROUND(C5/10.764,0)</f>
        <v>3484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37500</v>
      </c>
      <c r="D10" s="57" t="s">
        <v>61</v>
      </c>
      <c r="E10" s="58">
        <f>ROUND(C10/10.764,0)</f>
        <v>3484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820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2856880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1640000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6" workbookViewId="0">
      <selection activeCell="E22" sqref="E22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>
        <v>0</v>
      </c>
      <c r="D2" s="17"/>
      <c r="F2" s="76"/>
      <c r="G2" s="76"/>
    </row>
    <row r="3" spans="1:9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4300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6300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745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4693500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401294250</v>
      </c>
      <c r="C20" s="31">
        <f>C19*95%</f>
        <v>4458825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3754800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1490000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9778.125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>
        <v>62.55</v>
      </c>
      <c r="D28" s="118">
        <f>C28*10.764</f>
        <v>673.28819999999996</v>
      </c>
    </row>
    <row r="29" spans="1:9">
      <c r="C29">
        <v>6.68</v>
      </c>
      <c r="D29" s="118">
        <f>C29*10.764</f>
        <v>71.903519999999986</v>
      </c>
    </row>
    <row r="30" spans="1:9">
      <c r="C30"/>
      <c r="D30" s="118">
        <f>SUM(D28:D29)</f>
        <v>745.19171999999992</v>
      </c>
      <c r="E30" s="117">
        <f>D30*1.1</f>
        <v>819.71089199999994</v>
      </c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1006.9444444444446</v>
      </c>
      <c r="C2" s="4">
        <f t="shared" ref="C2:C6" si="2">B2*1.2</f>
        <v>1208.3333333333335</v>
      </c>
      <c r="D2" s="4">
        <f t="shared" ref="D2:D6" si="3">C2*1.2</f>
        <v>1450.0000000000002</v>
      </c>
      <c r="E2" s="5">
        <f t="shared" ref="E2:E6" si="4">R2</f>
        <v>4800000</v>
      </c>
      <c r="F2" s="4">
        <f t="shared" ref="F2:F6" si="5">ROUND((E2/B2),0)</f>
        <v>4767</v>
      </c>
      <c r="G2" s="4">
        <f t="shared" ref="G2:G6" si="6">ROUND((E2/C2),0)</f>
        <v>3972</v>
      </c>
      <c r="H2" s="4">
        <f t="shared" ref="H2:H6" si="7">ROUND((E2/D2),0)</f>
        <v>3310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1450</v>
      </c>
      <c r="P2" s="73">
        <f t="shared" ref="P2:P4" si="10">O2/1.2</f>
        <v>1208.3333333333335</v>
      </c>
      <c r="Q2" s="73">
        <f t="shared" ref="Q2:Q6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4200000</v>
      </c>
      <c r="F5" s="4">
        <f t="shared" si="5"/>
        <v>5600</v>
      </c>
      <c r="G5" s="4">
        <f t="shared" si="6"/>
        <v>4667</v>
      </c>
      <c r="H5" s="4">
        <f t="shared" si="7"/>
        <v>3889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v>750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9" si="12">N7</f>
        <v>0</v>
      </c>
      <c r="B7" s="4">
        <f t="shared" ref="B7:B9" si="13">Q7</f>
        <v>0</v>
      </c>
      <c r="C7" s="4">
        <f t="shared" ref="C7:C9" si="14">B7*1.2</f>
        <v>0</v>
      </c>
      <c r="D7" s="4">
        <f t="shared" ref="D7:D9" si="15">C7*1.2</f>
        <v>0</v>
      </c>
      <c r="E7" s="5">
        <f t="shared" ref="E7:E9" si="16">R7</f>
        <v>0</v>
      </c>
      <c r="F7" s="4" t="e">
        <f t="shared" ref="F7:F9" si="17">ROUND((E7/B7),0)</f>
        <v>#DIV/0!</v>
      </c>
      <c r="G7" s="4" t="e">
        <f t="shared" ref="G7:G9" si="18">ROUND((E7/C7),0)</f>
        <v>#DIV/0!</v>
      </c>
      <c r="H7" s="4" t="e">
        <f t="shared" ref="H7:H9" si="19">ROUND((E7/D7),0)</f>
        <v>#DIV/0!</v>
      </c>
      <c r="I7" s="4">
        <f t="shared" ref="I7:I9" si="20">T7</f>
        <v>0</v>
      </c>
      <c r="J7" s="4">
        <f t="shared" ref="J7:J9" si="21">U7</f>
        <v>0</v>
      </c>
      <c r="K7" s="73"/>
      <c r="L7" s="73"/>
      <c r="M7" s="73"/>
      <c r="N7" s="73"/>
      <c r="O7" s="73">
        <v>0</v>
      </c>
      <c r="P7" s="73">
        <f t="shared" ref="P7" si="22">O7/1.2</f>
        <v>0</v>
      </c>
      <c r="Q7" s="73">
        <f t="shared" ref="Q7:Q9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ref="A10" si="24">N10</f>
        <v>0</v>
      </c>
      <c r="B10" s="4">
        <f t="shared" ref="B10" si="25">Q10</f>
        <v>0</v>
      </c>
      <c r="C10" s="4">
        <f t="shared" ref="C10" si="26">B10*1.2</f>
        <v>0</v>
      </c>
      <c r="D10" s="4">
        <f t="shared" ref="D10" si="27">C10*1.2</f>
        <v>0</v>
      </c>
      <c r="E10" s="5">
        <f t="shared" ref="E10" si="28">R10</f>
        <v>0</v>
      </c>
      <c r="F10" s="4" t="e">
        <f t="shared" ref="F10" si="29">ROUND((E10/B10),0)</f>
        <v>#DIV/0!</v>
      </c>
      <c r="G10" s="4" t="e">
        <f t="shared" ref="G10" si="30">ROUND((E10/C10),0)</f>
        <v>#DIV/0!</v>
      </c>
      <c r="H10" s="4" t="e">
        <f t="shared" ref="H10" si="31">ROUND((E10/D10),0)</f>
        <v>#DIV/0!</v>
      </c>
      <c r="I10" s="4">
        <f t="shared" ref="I10" si="32">T10</f>
        <v>0</v>
      </c>
      <c r="J10" s="4">
        <f t="shared" ref="J10" si="33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4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5">N12</f>
        <v>0</v>
      </c>
      <c r="B12" s="4">
        <f t="shared" ref="B12:B15" si="36">Q12</f>
        <v>0</v>
      </c>
      <c r="C12" s="4">
        <f t="shared" ref="C12:C15" si="37">B12*1.2</f>
        <v>0</v>
      </c>
      <c r="D12" s="4">
        <f t="shared" ref="D12:D15" si="38">C12*1.2</f>
        <v>0</v>
      </c>
      <c r="E12" s="5">
        <f t="shared" ref="E12:E15" si="39">R12</f>
        <v>0</v>
      </c>
      <c r="F12" s="4" t="e">
        <f t="shared" ref="F12:F15" si="40">ROUND((E12/B12),0)</f>
        <v>#DIV/0!</v>
      </c>
      <c r="G12" s="4" t="e">
        <f t="shared" ref="G12:G15" si="41">ROUND((E12/C12),0)</f>
        <v>#DIV/0!</v>
      </c>
      <c r="H12" s="4" t="e">
        <f t="shared" ref="H12:H15" si="42">ROUND((E12/D12),0)</f>
        <v>#DIV/0!</v>
      </c>
      <c r="I12" s="4">
        <f t="shared" ref="I12:I15" si="43">T12</f>
        <v>0</v>
      </c>
      <c r="J12" s="4">
        <f t="shared" ref="J12:J15" si="44">U12</f>
        <v>0</v>
      </c>
      <c r="O12">
        <v>0</v>
      </c>
      <c r="P12">
        <f t="shared" ref="P12" si="45">O12/1.2</f>
        <v>0</v>
      </c>
      <c r="Q12">
        <f t="shared" ref="Q12" si="46">P12/1.2</f>
        <v>0</v>
      </c>
      <c r="R12" s="2">
        <v>0</v>
      </c>
      <c r="S12" s="2"/>
      <c r="V12" s="69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O13">
        <v>0</v>
      </c>
      <c r="P13">
        <f t="shared" ref="P13" si="47">O13/1.2</f>
        <v>0</v>
      </c>
      <c r="Q13">
        <f t="shared" ref="Q13" si="48">P13/1.2</f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O14">
        <v>0</v>
      </c>
      <c r="P14">
        <f t="shared" ref="P14:P15" si="49">O14/1.2</f>
        <v>0</v>
      </c>
      <c r="Q14">
        <f t="shared" ref="Q14:Q15" si="50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>
        <v>0</v>
      </c>
      <c r="P15">
        <f t="shared" si="49"/>
        <v>0</v>
      </c>
      <c r="Q15">
        <f t="shared" si="50"/>
        <v>0</v>
      </c>
      <c r="R15" s="2">
        <v>0</v>
      </c>
      <c r="S15" s="2"/>
    </row>
    <row r="16" spans="1:35">
      <c r="A16" s="4">
        <f t="shared" ref="A16:A19" si="51">N16</f>
        <v>0</v>
      </c>
      <c r="B16" s="4">
        <f t="shared" ref="B16:B19" si="52">Q16</f>
        <v>0</v>
      </c>
      <c r="C16" s="4">
        <f t="shared" ref="C16:C19" si="53">B16*1.2</f>
        <v>0</v>
      </c>
      <c r="D16" s="4">
        <f t="shared" ref="D16:D19" si="54">C16*1.2</f>
        <v>0</v>
      </c>
      <c r="E16" s="5">
        <f t="shared" ref="E16:E19" si="55">R16</f>
        <v>0</v>
      </c>
      <c r="F16" s="4" t="e">
        <f t="shared" ref="F16:F19" si="56">ROUND((E16/B16),0)</f>
        <v>#DIV/0!</v>
      </c>
      <c r="G16" s="4" t="e">
        <f t="shared" ref="G16:G19" si="57">ROUND((E16/C16),0)</f>
        <v>#DIV/0!</v>
      </c>
      <c r="H16" s="4" t="e">
        <f t="shared" ref="H16:H19" si="58">ROUND((E16/D16),0)</f>
        <v>#DIV/0!</v>
      </c>
      <c r="I16" s="4">
        <f t="shared" ref="I16:J19" si="59">T16</f>
        <v>0</v>
      </c>
      <c r="J16" s="4">
        <f t="shared" si="59"/>
        <v>0</v>
      </c>
      <c r="O16">
        <v>0</v>
      </c>
      <c r="P16">
        <f t="shared" ref="P16:P17" si="60">O16/1.2</f>
        <v>0</v>
      </c>
      <c r="Q16">
        <f t="shared" ref="Q16:Q18" si="61">P16/1.2</f>
        <v>0</v>
      </c>
      <c r="R16" s="2">
        <v>0</v>
      </c>
      <c r="S16" s="2"/>
    </row>
    <row r="17" spans="1:19">
      <c r="A17" s="4">
        <f t="shared" si="51"/>
        <v>0</v>
      </c>
      <c r="B17" s="4">
        <f t="shared" si="52"/>
        <v>0</v>
      </c>
      <c r="C17" s="4">
        <f t="shared" si="53"/>
        <v>0</v>
      </c>
      <c r="D17" s="4">
        <f t="shared" si="54"/>
        <v>0</v>
      </c>
      <c r="E17" s="5">
        <f t="shared" si="55"/>
        <v>0</v>
      </c>
      <c r="F17" s="4" t="e">
        <f t="shared" si="56"/>
        <v>#DIV/0!</v>
      </c>
      <c r="G17" s="4" t="e">
        <f t="shared" si="57"/>
        <v>#DIV/0!</v>
      </c>
      <c r="H17" s="4" t="e">
        <f t="shared" si="58"/>
        <v>#DIV/0!</v>
      </c>
      <c r="I17" s="4">
        <f t="shared" si="59"/>
        <v>0</v>
      </c>
      <c r="J17" s="4">
        <f t="shared" si="59"/>
        <v>0</v>
      </c>
      <c r="O17">
        <v>0</v>
      </c>
      <c r="P17">
        <f t="shared" si="60"/>
        <v>0</v>
      </c>
      <c r="Q17">
        <f t="shared" si="61"/>
        <v>0</v>
      </c>
      <c r="R17" s="2">
        <v>0</v>
      </c>
      <c r="S17" s="2"/>
    </row>
    <row r="18" spans="1:19">
      <c r="A18" s="4">
        <f t="shared" si="51"/>
        <v>0</v>
      </c>
      <c r="B18" s="4">
        <f t="shared" si="52"/>
        <v>0</v>
      </c>
      <c r="C18" s="4">
        <f t="shared" si="53"/>
        <v>0</v>
      </c>
      <c r="D18" s="4">
        <f t="shared" si="54"/>
        <v>0</v>
      </c>
      <c r="E18" s="5">
        <f t="shared" si="55"/>
        <v>0</v>
      </c>
      <c r="F18" s="4" t="e">
        <f t="shared" si="56"/>
        <v>#DIV/0!</v>
      </c>
      <c r="G18" s="4" t="e">
        <f t="shared" si="57"/>
        <v>#DIV/0!</v>
      </c>
      <c r="H18" s="4" t="e">
        <f t="shared" si="58"/>
        <v>#DIV/0!</v>
      </c>
      <c r="I18" s="4">
        <f t="shared" si="59"/>
        <v>0</v>
      </c>
      <c r="J18" s="4">
        <f t="shared" si="59"/>
        <v>0</v>
      </c>
      <c r="O18">
        <v>0</v>
      </c>
      <c r="P18">
        <f>O18/1.2</f>
        <v>0</v>
      </c>
      <c r="Q18">
        <f t="shared" si="61"/>
        <v>0</v>
      </c>
      <c r="R18" s="2">
        <v>0</v>
      </c>
      <c r="S18" s="2"/>
    </row>
    <row r="19" spans="1:19">
      <c r="A19" s="4">
        <f t="shared" si="51"/>
        <v>0</v>
      </c>
      <c r="B19" s="4">
        <f t="shared" si="52"/>
        <v>0</v>
      </c>
      <c r="C19" s="4">
        <f t="shared" si="53"/>
        <v>0</v>
      </c>
      <c r="D19" s="4">
        <f t="shared" si="54"/>
        <v>0</v>
      </c>
      <c r="E19" s="5">
        <f t="shared" si="55"/>
        <v>0</v>
      </c>
      <c r="F19" s="4" t="e">
        <f t="shared" si="56"/>
        <v>#DIV/0!</v>
      </c>
      <c r="G19" s="4" t="e">
        <f t="shared" si="57"/>
        <v>#DIV/0!</v>
      </c>
      <c r="H19" s="4" t="e">
        <f t="shared" si="58"/>
        <v>#DIV/0!</v>
      </c>
      <c r="I19" s="4">
        <f t="shared" si="59"/>
        <v>0</v>
      </c>
      <c r="J19" s="4">
        <f t="shared" si="59"/>
        <v>0</v>
      </c>
      <c r="O19" s="73">
        <v>0</v>
      </c>
      <c r="P19" s="73">
        <f>O19/1.2</f>
        <v>0</v>
      </c>
      <c r="Q19" s="73">
        <f t="shared" ref="Q19" si="62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4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2024-01-25T10:07:31Z</dcterms:modified>
</cp:coreProperties>
</file>