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/>
  <c r="E12" i="38"/>
  <c r="E13"/>
  <c r="E19"/>
  <c r="E18"/>
  <c r="P11" i="4"/>
  <c r="Q11" s="1"/>
  <c r="B11" s="1"/>
  <c r="C11" s="1"/>
  <c r="D11" s="1"/>
  <c r="J11"/>
  <c r="I11"/>
  <c r="E11"/>
  <c r="F11" s="1"/>
  <c r="A11"/>
  <c r="P10"/>
  <c r="Q10" s="1"/>
  <c r="B10" s="1"/>
  <c r="C10" s="1"/>
  <c r="J10"/>
  <c r="I10"/>
  <c r="E10"/>
  <c r="A10"/>
  <c r="P9"/>
  <c r="Q9" s="1"/>
  <c r="B9" s="1"/>
  <c r="C9" s="1"/>
  <c r="J9"/>
  <c r="I9"/>
  <c r="E9"/>
  <c r="F9" s="1"/>
  <c r="A9"/>
  <c r="P8"/>
  <c r="Q8" s="1"/>
  <c r="B8" s="1"/>
  <c r="C8" s="1"/>
  <c r="J8"/>
  <c r="I8"/>
  <c r="E8"/>
  <c r="A8"/>
  <c r="P7"/>
  <c r="Q7" s="1"/>
  <c r="B7" s="1"/>
  <c r="C7" s="1"/>
  <c r="J7"/>
  <c r="I7"/>
  <c r="E7"/>
  <c r="F7" s="1"/>
  <c r="A7"/>
  <c r="P6"/>
  <c r="Q6" s="1"/>
  <c r="B6" s="1"/>
  <c r="C6" s="1"/>
  <c r="J6"/>
  <c r="I6"/>
  <c r="E6"/>
  <c r="A6"/>
  <c r="P5"/>
  <c r="B5" s="1"/>
  <c r="C5" s="1"/>
  <c r="J5"/>
  <c r="I5"/>
  <c r="E5"/>
  <c r="A5"/>
  <c r="Q4"/>
  <c r="B4" s="1"/>
  <c r="C4" s="1"/>
  <c r="J4"/>
  <c r="I4"/>
  <c r="E4"/>
  <c r="A4"/>
  <c r="P3"/>
  <c r="B3" s="1"/>
  <c r="C3" s="1"/>
  <c r="J3"/>
  <c r="I3"/>
  <c r="E3"/>
  <c r="A3"/>
  <c r="P2"/>
  <c r="B2" s="1"/>
  <c r="C2" s="1"/>
  <c r="J2"/>
  <c r="I2"/>
  <c r="E2"/>
  <c r="A2"/>
  <c r="E10" i="38"/>
  <c r="E16" i="25"/>
  <c r="E17" i="38"/>
  <c r="E4"/>
  <c r="E5"/>
  <c r="E6"/>
  <c r="E7"/>
  <c r="E8"/>
  <c r="E9"/>
  <c r="E11"/>
  <c r="E20" l="1"/>
  <c r="F5" i="4"/>
  <c r="F3"/>
  <c r="G4"/>
  <c r="D4"/>
  <c r="G8"/>
  <c r="D8"/>
  <c r="G3"/>
  <c r="D3"/>
  <c r="G7"/>
  <c r="D7"/>
  <c r="F2"/>
  <c r="F6"/>
  <c r="F10"/>
  <c r="G2"/>
  <c r="D2"/>
  <c r="H2" s="1"/>
  <c r="G6"/>
  <c r="D6"/>
  <c r="G10"/>
  <c r="D10"/>
  <c r="H10" s="1"/>
  <c r="G5"/>
  <c r="D5"/>
  <c r="G9"/>
  <c r="D9"/>
  <c r="H9" s="1"/>
  <c r="F4"/>
  <c r="F8"/>
  <c r="H3"/>
  <c r="H4"/>
  <c r="H5"/>
  <c r="H6"/>
  <c r="H7"/>
  <c r="H8"/>
  <c r="H11"/>
  <c r="G11"/>
  <c r="P14"/>
  <c r="Q14" s="1"/>
  <c r="B14" s="1"/>
  <c r="C14" s="1"/>
  <c r="D14" s="1"/>
  <c r="J14"/>
  <c r="I14"/>
  <c r="E14"/>
  <c r="H14" s="1"/>
  <c r="A14"/>
  <c r="P13"/>
  <c r="Q13" s="1"/>
  <c r="B13" s="1"/>
  <c r="C13" s="1"/>
  <c r="D13" s="1"/>
  <c r="J13"/>
  <c r="I13"/>
  <c r="E13"/>
  <c r="A13"/>
  <c r="P12"/>
  <c r="Q12" s="1"/>
  <c r="B12" s="1"/>
  <c r="C12" s="1"/>
  <c r="D12" s="1"/>
  <c r="J12"/>
  <c r="I12"/>
  <c r="E12"/>
  <c r="H12" s="1"/>
  <c r="A12"/>
  <c r="E28" i="38" l="1"/>
  <c r="H13" i="4"/>
  <c r="G12"/>
  <c r="G13"/>
  <c r="G14"/>
  <c r="F12"/>
  <c r="F13"/>
  <c r="F14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D2"/>
  <c r="E2" s="1"/>
  <c r="D9" l="1"/>
  <c r="C10" s="1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H32" l="1"/>
  <c r="I31"/>
  <c r="I2" i="24"/>
  <c r="G34" i="4"/>
  <c r="H15"/>
  <c r="F15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<sst xmlns="http://schemas.openxmlformats.org/spreadsheetml/2006/main" count="141" uniqueCount="106">
  <si>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</si>
  <si>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</si>
  <si>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</si>
  <si>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</si>
  <si>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</si>
  <si>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</si>
  <si>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</si>
  <si>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</si>
  <si>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</si>
  <si>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</si>
  <si>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</si>
  <si>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</si>
  <si>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</si>
  <si>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</si>
  <si>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</si>
  <si>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</si>
  <si>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</si>
  <si>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</si>
  <si>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</si>
  <si>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</si>
  <si>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</si>
  <si>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</si>
  <si>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</si>
  <si>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</si>
  <si>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</si>
  <si>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</si>
  <si>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</si>
  <si>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</si>
  <si>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</si>
  <si>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</si>
  <si>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</si>
  <si>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</si>
  <si>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</si>
  <si>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</si>
  <si>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</si>
  <si>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</si>
  <si>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</si>
  <si>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</si>
  <si>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</si>
  <si>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</si>
  <si>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</si>
  <si>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</si>
  <si>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</si>
  <si>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</si>
  <si>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</si>
  <si>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</si>
  <si>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</si>
  <si>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</si>
  <si>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</si>
  <si>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</si>
  <si>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</si>
  <si>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</si>
  <si>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</si>
  <si>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</si>
  <si>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</si>
  <si>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</si>
  <si>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</si>
  <si>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</si>
  <si>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</si>
  <si>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</si>
  <si>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</si>
  <si>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</si>
  <si>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</si>
  <si>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</si>
  <si>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</si>
  <si>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</si>
  <si>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</si>
  <si>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</si>
  <si>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</si>
  <si>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</si>
  <si>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</si>
  <si>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</si>
  <si>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</si>
  <si>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</si>
  <si>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</si>
  <si>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</si>
  <si>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</si>
  <si>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</si>
  <si>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</si>
  <si>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</si>
  <si>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</si>
  <si>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</si>
  <si>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</si>
  <si>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</si>
  <si>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</si>
  <si>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</si>
  <si>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</si>
  <si>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</si>
  <si>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</si>
  <si>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</si>
  <si>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</si>
  <si>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</si>
  <si>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</si>
  <si>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</si>
  <si>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</si>
  <si>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</si>
  <si>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</si>
  <si>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</si>
  <si>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Living</t>
  </si>
  <si>
    <t>Kitchen</t>
  </si>
  <si>
    <t xml:space="preserve">Bed1 </t>
  </si>
  <si>
    <t>Bed2</t>
  </si>
  <si>
    <t>rate on CA</t>
  </si>
  <si>
    <t>Pas</t>
  </si>
  <si>
    <t>Toilet</t>
  </si>
  <si>
    <t xml:space="preserve">Covered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</si>
</sst>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9</xdr:col>
      <xdr:colOff>247015</xdr:colOff>
      <xdr:row>21</xdr:row>
      <xdr:rowOff>66675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0"/>
          <a:ext cx="5733415" cy="37814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5</xdr:row>
      <xdr:rowOff>95250</xdr:rowOff>
    </xdr:from>
    <xdr:to>
      <xdr:col>10</xdr:col>
      <xdr:colOff>561975</xdr:colOff>
      <xdr:row>26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 t="8759" r="1318" b="6083"/>
        <a:stretch>
          <a:fillRect/>
        </a:stretch>
      </xdr:blipFill>
      <xdr:spPr bwMode="auto">
        <a:xfrm>
          <a:off x="1000125" y="1047750"/>
          <a:ext cx="5657850" cy="39528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66675</xdr:rowOff>
    </xdr:from>
    <xdr:to>
      <xdr:col>11</xdr:col>
      <xdr:colOff>218440</xdr:colOff>
      <xdr:row>21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0625" y="66675"/>
          <a:ext cx="5733415" cy="40100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277090</xdr:colOff>
      <xdr:row>7</xdr:row>
      <xdr:rowOff>0</xdr:rowOff>
    </xdr:from>
    <xdr:to>
      <xdr:col>15</xdr:col>
      <xdr:colOff>415636</xdr:colOff>
      <xdr:row>40</xdr:row>
      <xdr:rowOff>69273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3226" y="1333500"/>
          <a:ext cx="8624455" cy="6355773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3" sqref="C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35110</v>
      </c>
      <c r="F2" s="49"/>
      <c r="G2" s="120" t="s">
        <v>76</v>
      </c>
      <c r="H2" s="121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33075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v>33075</v>
      </c>
      <c r="D5" s="34" t="s">
        <v>61</v>
      </c>
      <c r="E5" s="35">
        <v>3073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7900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v>25175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/>
      <c r="D8" s="75">
        <f>1-C8</f>
        <v>1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25175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33075</v>
      </c>
      <c r="D10" s="34" t="s">
        <v>61</v>
      </c>
      <c r="E10" s="35">
        <v>3073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2023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2023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0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60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>
        <v>870</v>
      </c>
      <c r="D16" s="49"/>
      <c r="E16" s="38">
        <f>E10*C16</f>
        <v>2673510</v>
      </c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f>C16*2000</f>
        <v>1740000</v>
      </c>
      <c r="D17" s="49"/>
      <c r="E17" s="49"/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/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3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5000</v>
      </c>
      <c r="D3" s="103" t="s">
        <v>102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3000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0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60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0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2000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3000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/>
    </row>
    <row r="16" spans="1:9" ht="16.5">
      <c r="A16" s="110" t="s">
        <v>23</v>
      </c>
      <c r="B16" s="111"/>
      <c r="C16" s="103">
        <f>C14+C13</f>
        <v>5000</v>
      </c>
      <c r="D16" s="103"/>
      <c r="E16" s="112"/>
      <c r="F16" s="98"/>
      <c r="G16" s="51"/>
    </row>
    <row r="17" spans="1:8" ht="16.5">
      <c r="A17" s="16"/>
      <c r="B17" s="106"/>
      <c r="C17" s="107"/>
      <c r="D17" s="107"/>
      <c r="E17" s="16"/>
      <c r="F17" s="98"/>
      <c r="G17" s="51"/>
    </row>
    <row r="18" spans="1:8" ht="16.5">
      <c r="A18" s="110" t="s">
        <v>94</v>
      </c>
      <c r="B18" s="113"/>
      <c r="C18" s="114">
        <v>791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3955000</v>
      </c>
      <c r="D19" s="98" t="s">
        <v>68</v>
      </c>
      <c r="E19" s="92"/>
      <c r="F19" s="98"/>
      <c r="G19" s="51"/>
      <c r="H19" s="38"/>
    </row>
    <row r="20" spans="1:8" ht="16.5">
      <c r="A20" s="99"/>
      <c r="B20" s="16">
        <f>C20*80%</f>
        <v>3005800</v>
      </c>
      <c r="C20" s="92">
        <f>C19*95%</f>
        <v>3757250</v>
      </c>
      <c r="D20" s="98" t="s">
        <v>24</v>
      </c>
      <c r="E20" s="93"/>
      <c r="F20" s="98"/>
      <c r="G20" s="51"/>
    </row>
    <row r="21" spans="1:8" ht="16.5">
      <c r="A21" s="99"/>
      <c r="B21" s="16"/>
      <c r="C21" s="92">
        <f>C19*80%</f>
        <v>3164000</v>
      </c>
      <c r="D21" s="98" t="s">
        <v>25</v>
      </c>
      <c r="E21" s="93"/>
      <c r="F21" s="98"/>
      <c r="G21" s="51"/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1582000</v>
      </c>
      <c r="D23" s="118">
        <f>D4*D18</f>
        <v>0</v>
      </c>
      <c r="E23" s="16"/>
      <c r="F23" s="112"/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8239.5833333333339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28"/>
  <sheetViews>
    <sheetView workbookViewId="0">
      <selection activeCell="E12" sqref="E12"/>
    </sheetView>
  </sheetViews>
  <sheetFormatPr defaultRowHeight="15"/>
  <sheetData>
    <row r="2" spans="2:5" ht="18.75">
      <c r="B2" s="91" t="s">
        <v>97</v>
      </c>
      <c r="C2" s="7"/>
    </row>
    <row r="4" spans="2:5">
      <c r="B4" s="49" t="s">
        <v>98</v>
      </c>
      <c r="C4">
        <v>10.4</v>
      </c>
      <c r="D4">
        <v>15.8</v>
      </c>
      <c r="E4">
        <f>D4*C4</f>
        <v>164.32000000000002</v>
      </c>
    </row>
    <row r="5" spans="2:5">
      <c r="B5" s="49" t="s">
        <v>100</v>
      </c>
      <c r="C5">
        <v>11.5</v>
      </c>
      <c r="D5">
        <v>11.1</v>
      </c>
      <c r="E5" s="49">
        <f t="shared" ref="E5:E6" si="0">D5*C5</f>
        <v>127.64999999999999</v>
      </c>
    </row>
    <row r="6" spans="2:5">
      <c r="B6" s="49" t="s">
        <v>101</v>
      </c>
      <c r="C6">
        <v>14.3</v>
      </c>
      <c r="D6">
        <v>10.4</v>
      </c>
      <c r="E6" s="49">
        <f t="shared" si="0"/>
        <v>148.72</v>
      </c>
    </row>
    <row r="7" spans="2:5">
      <c r="B7" s="49" t="s">
        <v>99</v>
      </c>
      <c r="C7" s="49">
        <v>10.5</v>
      </c>
      <c r="D7" s="49">
        <v>10.7</v>
      </c>
      <c r="E7" s="49">
        <f t="shared" ref="E7" si="1">D7*C7</f>
        <v>112.35</v>
      </c>
    </row>
    <row r="8" spans="2:5">
      <c r="B8" s="49" t="s">
        <v>104</v>
      </c>
      <c r="C8" s="49">
        <v>3.9</v>
      </c>
      <c r="D8" s="49">
        <v>7.5</v>
      </c>
      <c r="E8" s="49">
        <f t="shared" ref="E8" si="2">D8*C8</f>
        <v>29.25</v>
      </c>
    </row>
    <row r="9" spans="2:5">
      <c r="B9" s="49" t="s">
        <v>104</v>
      </c>
      <c r="C9" s="49">
        <v>11.6</v>
      </c>
      <c r="D9" s="49">
        <v>3.4</v>
      </c>
      <c r="E9" s="49">
        <f>D9*C9</f>
        <v>39.44</v>
      </c>
    </row>
    <row r="10" spans="2:5">
      <c r="B10" s="49" t="s">
        <v>103</v>
      </c>
      <c r="C10" s="49">
        <v>6.7</v>
      </c>
      <c r="D10" s="49">
        <v>8.1999999999999993</v>
      </c>
      <c r="E10" s="49">
        <f t="shared" ref="E10" si="3">D10*C10</f>
        <v>54.94</v>
      </c>
    </row>
    <row r="11" spans="2:5">
      <c r="B11" s="49" t="s">
        <v>103</v>
      </c>
      <c r="C11" s="49">
        <v>11.8</v>
      </c>
      <c r="D11" s="49">
        <v>3.8</v>
      </c>
      <c r="E11" s="49">
        <f>D11*C11</f>
        <v>44.84</v>
      </c>
    </row>
    <row r="12" spans="2:5">
      <c r="B12" s="49" t="s">
        <v>103</v>
      </c>
      <c r="C12">
        <v>3.4</v>
      </c>
      <c r="D12">
        <v>4.2</v>
      </c>
      <c r="E12">
        <f>D12*C12</f>
        <v>14.28</v>
      </c>
    </row>
    <row r="13" spans="2:5">
      <c r="B13" s="49"/>
      <c r="E13">
        <f>SUM(E4:E12)</f>
        <v>735.79000000000008</v>
      </c>
    </row>
    <row r="15" spans="2:5">
      <c r="B15" s="49"/>
    </row>
    <row r="17" spans="2:5">
      <c r="B17" s="49" t="s">
        <v>69</v>
      </c>
      <c r="C17" s="49">
        <v>10.5</v>
      </c>
      <c r="D17" s="49">
        <v>4.8</v>
      </c>
      <c r="E17" s="49">
        <f>D17*C17</f>
        <v>50.4</v>
      </c>
    </row>
    <row r="18" spans="2:5">
      <c r="B18" s="49" t="s">
        <v>105</v>
      </c>
      <c r="C18">
        <v>3.9</v>
      </c>
      <c r="D18">
        <v>6.2</v>
      </c>
      <c r="E18">
        <f>C18*D18</f>
        <v>24.18</v>
      </c>
    </row>
    <row r="19" spans="2:5">
      <c r="B19" s="49"/>
      <c r="C19" s="49"/>
      <c r="D19" s="49"/>
      <c r="E19" s="49">
        <f>SUM(E17:E18)</f>
        <v>74.58</v>
      </c>
    </row>
    <row r="20" spans="2:5">
      <c r="B20" s="49"/>
      <c r="C20" s="49"/>
      <c r="D20" s="49"/>
      <c r="E20" s="49">
        <f>E13+E19</f>
        <v>810.37000000000012</v>
      </c>
    </row>
    <row r="28" spans="2:5">
      <c r="E28" t="e">
        <f>#REF!+E21</f>
        <v>#REF!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55" zoomScaleNormal="55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726</v>
      </c>
      <c r="C2" s="4">
        <f t="shared" ref="C2:C11" si="2">B2*1.2</f>
        <v>871.19999999999993</v>
      </c>
      <c r="D2" s="4">
        <f t="shared" ref="D2:D11" si="3">C2*1.2</f>
        <v>1045.4399999999998</v>
      </c>
      <c r="E2" s="5">
        <f t="shared" ref="E2:E11" si="4">R2</f>
        <v>3650000</v>
      </c>
      <c r="F2" s="4">
        <f t="shared" ref="F2:F11" si="5">ROUND((E2/B2),0)</f>
        <v>5028</v>
      </c>
      <c r="G2" s="4">
        <f t="shared" ref="G2:G11" si="6">ROUND((E2/C2),0)</f>
        <v>4190</v>
      </c>
      <c r="H2" s="4">
        <f t="shared" ref="H2:H11" si="7">ROUND((E2/D2),0)</f>
        <v>3491</v>
      </c>
      <c r="I2" s="4">
        <f t="shared" ref="I2:I11" si="8">T2</f>
        <v>0</v>
      </c>
      <c r="J2" s="4">
        <f t="shared" ref="J2:J11" si="9">U2</f>
        <v>0</v>
      </c>
      <c r="K2" s="49"/>
      <c r="L2" s="49"/>
      <c r="M2" s="49"/>
      <c r="N2" s="49"/>
      <c r="O2" s="49">
        <v>0</v>
      </c>
      <c r="P2" s="49">
        <f t="shared" ref="P2:P7" si="10">O2/1.2</f>
        <v>0</v>
      </c>
      <c r="Q2" s="49">
        <v>726</v>
      </c>
      <c r="R2" s="2">
        <v>3650000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1080</v>
      </c>
      <c r="C3" s="4">
        <f t="shared" si="2"/>
        <v>1296</v>
      </c>
      <c r="D3" s="4">
        <f t="shared" si="3"/>
        <v>1555.2</v>
      </c>
      <c r="E3" s="5">
        <f t="shared" si="4"/>
        <v>5900000</v>
      </c>
      <c r="F3" s="4">
        <f t="shared" si="5"/>
        <v>5463</v>
      </c>
      <c r="G3" s="4">
        <f t="shared" si="6"/>
        <v>4552</v>
      </c>
      <c r="H3" s="4">
        <f t="shared" si="7"/>
        <v>3794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0</v>
      </c>
      <c r="P3" s="49">
        <f t="shared" si="10"/>
        <v>0</v>
      </c>
      <c r="Q3" s="49">
        <v>1080</v>
      </c>
      <c r="R3" s="2">
        <v>5900000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813.33333333333337</v>
      </c>
      <c r="C4" s="4">
        <f t="shared" si="2"/>
        <v>976</v>
      </c>
      <c r="D4" s="4">
        <f t="shared" si="3"/>
        <v>1171.2</v>
      </c>
      <c r="E4" s="5">
        <f t="shared" si="4"/>
        <v>3710000</v>
      </c>
      <c r="F4" s="4">
        <f t="shared" si="5"/>
        <v>4561</v>
      </c>
      <c r="G4" s="4">
        <f t="shared" si="6"/>
        <v>3801</v>
      </c>
      <c r="H4" s="4">
        <f t="shared" si="7"/>
        <v>3168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v>976</v>
      </c>
      <c r="Q4" s="49">
        <f t="shared" ref="Q4:Q11" si="11">P4/1.2</f>
        <v>813.33333333333337</v>
      </c>
      <c r="R4" s="2">
        <v>3710000</v>
      </c>
      <c r="S4" s="2"/>
      <c r="T4" s="2"/>
    </row>
    <row r="5" spans="1:35">
      <c r="A5" s="4">
        <f t="shared" si="0"/>
        <v>0</v>
      </c>
      <c r="B5" s="4">
        <f t="shared" si="1"/>
        <v>740</v>
      </c>
      <c r="C5" s="4">
        <f t="shared" si="2"/>
        <v>888</v>
      </c>
      <c r="D5" s="4">
        <f t="shared" si="3"/>
        <v>1065.5999999999999</v>
      </c>
      <c r="E5" s="5">
        <f t="shared" si="4"/>
        <v>4350000</v>
      </c>
      <c r="F5" s="4">
        <f t="shared" si="5"/>
        <v>5878</v>
      </c>
      <c r="G5" s="4">
        <f t="shared" si="6"/>
        <v>4899</v>
      </c>
      <c r="H5" s="4">
        <f t="shared" si="7"/>
        <v>4082</v>
      </c>
      <c r="I5" s="4">
        <f t="shared" si="8"/>
        <v>0</v>
      </c>
      <c r="J5" s="4">
        <f t="shared" si="9"/>
        <v>0</v>
      </c>
      <c r="K5" s="49"/>
      <c r="L5" s="49"/>
      <c r="M5" s="49"/>
      <c r="N5" s="49"/>
      <c r="O5" s="49">
        <v>0</v>
      </c>
      <c r="P5" s="49">
        <f t="shared" si="10"/>
        <v>0</v>
      </c>
      <c r="Q5" s="49">
        <v>740</v>
      </c>
      <c r="R5" s="2">
        <v>4350000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9"/>
      <c r="L6" s="49"/>
      <c r="M6" s="49"/>
      <c r="N6" s="49"/>
      <c r="O6" s="49">
        <v>0</v>
      </c>
      <c r="P6" s="49">
        <f t="shared" si="10"/>
        <v>0</v>
      </c>
      <c r="Q6" s="49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9"/>
      <c r="L7" s="49"/>
      <c r="M7" s="49"/>
      <c r="N7" s="49"/>
      <c r="O7" s="49">
        <v>0</v>
      </c>
      <c r="P7" s="49">
        <f t="shared" si="10"/>
        <v>0</v>
      </c>
      <c r="Q7" s="49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9"/>
      <c r="L8" s="49"/>
      <c r="M8" s="49"/>
      <c r="N8" s="49"/>
      <c r="O8" s="49">
        <v>0</v>
      </c>
      <c r="P8" s="49">
        <f>O8/1.2</f>
        <v>0</v>
      </c>
      <c r="Q8" s="49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9"/>
      <c r="L9" s="49"/>
      <c r="M9" s="49"/>
      <c r="N9" s="49"/>
      <c r="O9" s="49">
        <v>0</v>
      </c>
      <c r="P9" s="49">
        <f>O9/1.2</f>
        <v>0</v>
      </c>
      <c r="Q9" s="49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9"/>
      <c r="L10" s="49"/>
      <c r="M10" s="49"/>
      <c r="N10" s="49"/>
      <c r="O10" s="49">
        <v>0</v>
      </c>
      <c r="P10" s="49">
        <f t="shared" ref="P10:P11" si="12">O10/1.2</f>
        <v>0</v>
      </c>
      <c r="Q10" s="49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9"/>
      <c r="L11" s="49"/>
      <c r="M11" s="49"/>
      <c r="N11" s="49"/>
      <c r="O11" s="49">
        <v>0</v>
      </c>
      <c r="P11" s="49">
        <f t="shared" si="12"/>
        <v>0</v>
      </c>
      <c r="Q11" s="49">
        <f t="shared" si="11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ref="A12:A14" si="13">N12</f>
        <v>0</v>
      </c>
      <c r="B12" s="4">
        <f t="shared" ref="B12:B14" si="14">Q12</f>
        <v>0</v>
      </c>
      <c r="C12" s="4">
        <f t="shared" ref="C12:C14" si="15">B12*1.2</f>
        <v>0</v>
      </c>
      <c r="D12" s="4">
        <f t="shared" ref="D12:D14" si="16">C12*1.2</f>
        <v>0</v>
      </c>
      <c r="E12" s="5">
        <f t="shared" ref="E12:E14" si="17">R12</f>
        <v>0</v>
      </c>
      <c r="F12" s="4" t="e">
        <f t="shared" ref="F12:F14" si="18">ROUND((E12/B12),0)</f>
        <v>#DIV/0!</v>
      </c>
      <c r="G12" s="4" t="e">
        <f t="shared" ref="G12:G14" si="19">ROUND((E12/C12),0)</f>
        <v>#DIV/0!</v>
      </c>
      <c r="H12" s="4" t="e">
        <f t="shared" ref="H12:H14" si="20">ROUND((E12/D12),0)</f>
        <v>#DIV/0!</v>
      </c>
      <c r="I12" s="4">
        <f t="shared" ref="I12:I14" si="21">T12</f>
        <v>0</v>
      </c>
      <c r="J12" s="4">
        <f t="shared" ref="J12:J14" si="22">U12</f>
        <v>0</v>
      </c>
      <c r="K12" s="49"/>
      <c r="L12" s="49"/>
      <c r="M12" s="49"/>
      <c r="N12" s="49"/>
      <c r="O12" s="49">
        <v>0</v>
      </c>
      <c r="P12" s="49">
        <f t="shared" ref="P12" si="23">O12/1.2</f>
        <v>0</v>
      </c>
      <c r="Q12" s="49">
        <f t="shared" ref="Q12:Q14" si="24">P12/1.2</f>
        <v>0</v>
      </c>
      <c r="R12" s="2">
        <v>0</v>
      </c>
      <c r="S12" s="2"/>
      <c r="V12" s="46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49"/>
      <c r="L13" s="49"/>
      <c r="M13" s="49"/>
      <c r="N13" s="49"/>
      <c r="O13" s="49">
        <v>0</v>
      </c>
      <c r="P13" s="49">
        <f>O13/1.2</f>
        <v>0</v>
      </c>
      <c r="Q13" s="49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si="24"/>
        <v>0</v>
      </c>
      <c r="R14" s="2">
        <v>0</v>
      </c>
      <c r="S14" s="2"/>
    </row>
    <row r="15" spans="1:35">
      <c r="A15" s="4">
        <f t="shared" ref="A15" si="25">N15</f>
        <v>0</v>
      </c>
      <c r="B15" s="4">
        <f t="shared" ref="B15" si="26">Q15</f>
        <v>0</v>
      </c>
      <c r="C15" s="4">
        <f t="shared" ref="C15" si="27">B15*1.2</f>
        <v>0</v>
      </c>
      <c r="D15" s="4">
        <f t="shared" ref="D15" si="28">C15*1.2</f>
        <v>0</v>
      </c>
      <c r="E15" s="5">
        <f t="shared" ref="E15" si="29">R15</f>
        <v>0</v>
      </c>
      <c r="F15" s="4" t="e">
        <f t="shared" ref="F15" si="30">ROUND((E15/B15),0)</f>
        <v>#DIV/0!</v>
      </c>
      <c r="G15" s="4" t="e">
        <f t="shared" ref="G15" si="31">ROUND((E15/C15),0)</f>
        <v>#DIV/0!</v>
      </c>
      <c r="H15" s="4" t="e">
        <f t="shared" ref="H15" si="32">ROUND((E15/D15),0)</f>
        <v>#DIV/0!</v>
      </c>
      <c r="I15" s="4">
        <f t="shared" ref="I15" si="33">T15</f>
        <v>0</v>
      </c>
      <c r="J15" s="4">
        <f t="shared" ref="J15" si="34">U15</f>
        <v>0</v>
      </c>
      <c r="O15">
        <v>0</v>
      </c>
      <c r="P15">
        <f t="shared" ref="P15" si="35">O15/1.2</f>
        <v>0</v>
      </c>
      <c r="Q15">
        <f t="shared" ref="Q15" si="36">P15/1.2</f>
        <v>0</v>
      </c>
      <c r="R15" s="2">
        <v>0</v>
      </c>
      <c r="S15" s="2"/>
    </row>
    <row r="16" spans="1:35">
      <c r="A16" s="4">
        <f t="shared" ref="A16:A19" si="37">N16</f>
        <v>0</v>
      </c>
      <c r="B16" s="4">
        <f t="shared" ref="B16:B19" si="38">Q16</f>
        <v>0</v>
      </c>
      <c r="C16" s="4">
        <f t="shared" ref="C16:C19" si="39">B16*1.2</f>
        <v>0</v>
      </c>
      <c r="D16" s="4">
        <f t="shared" ref="D16:D19" si="40">C16*1.2</f>
        <v>0</v>
      </c>
      <c r="E16" s="5">
        <f t="shared" ref="E16:E19" si="41">R16</f>
        <v>0</v>
      </c>
      <c r="F16" s="4" t="e">
        <f t="shared" ref="F16:F19" si="42">ROUND((E16/B16),0)</f>
        <v>#DIV/0!</v>
      </c>
      <c r="G16" s="4" t="e">
        <f t="shared" ref="G16:G19" si="43">ROUND((E16/C16),0)</f>
        <v>#DIV/0!</v>
      </c>
      <c r="H16" s="4" t="e">
        <f t="shared" ref="H16:H19" si="44">ROUND((E16/D16),0)</f>
        <v>#DIV/0!</v>
      </c>
      <c r="I16" s="4">
        <f t="shared" ref="I16:J19" si="45">T16</f>
        <v>0</v>
      </c>
      <c r="J16" s="4">
        <f t="shared" si="45"/>
        <v>0</v>
      </c>
      <c r="O16">
        <v>0</v>
      </c>
      <c r="P16">
        <f t="shared" ref="P16:P17" si="46">O16/1.2</f>
        <v>0</v>
      </c>
      <c r="Q16">
        <f t="shared" ref="Q16:Q18" si="47">P16/1.2</f>
        <v>0</v>
      </c>
      <c r="R16" s="2">
        <v>0</v>
      </c>
      <c r="S16" s="2"/>
    </row>
    <row r="17" spans="1:19">
      <c r="A17" s="4">
        <f t="shared" si="37"/>
        <v>0</v>
      </c>
      <c r="B17" s="4">
        <f t="shared" si="38"/>
        <v>0</v>
      </c>
      <c r="C17" s="4">
        <f t="shared" si="39"/>
        <v>0</v>
      </c>
      <c r="D17" s="4">
        <f t="shared" si="40"/>
        <v>0</v>
      </c>
      <c r="E17" s="5">
        <f t="shared" si="41"/>
        <v>0</v>
      </c>
      <c r="F17" s="4" t="e">
        <f t="shared" si="42"/>
        <v>#DIV/0!</v>
      </c>
      <c r="G17" s="4" t="e">
        <f t="shared" si="43"/>
        <v>#DIV/0!</v>
      </c>
      <c r="H17" s="4" t="e">
        <f t="shared" si="44"/>
        <v>#DIV/0!</v>
      </c>
      <c r="I17" s="4">
        <f t="shared" si="45"/>
        <v>0</v>
      </c>
      <c r="J17" s="4">
        <f t="shared" si="45"/>
        <v>0</v>
      </c>
      <c r="O17">
        <v>0</v>
      </c>
      <c r="P17">
        <f t="shared" si="46"/>
        <v>0</v>
      </c>
      <c r="Q17">
        <f t="shared" si="47"/>
        <v>0</v>
      </c>
      <c r="R17" s="2">
        <v>0</v>
      </c>
      <c r="S17" s="2"/>
    </row>
    <row r="18" spans="1:19">
      <c r="A18" s="4">
        <f t="shared" si="37"/>
        <v>0</v>
      </c>
      <c r="B18" s="4">
        <f t="shared" si="38"/>
        <v>677.77777777777783</v>
      </c>
      <c r="C18" s="4">
        <f t="shared" si="39"/>
        <v>813.33333333333337</v>
      </c>
      <c r="D18" s="4">
        <f t="shared" si="40"/>
        <v>976</v>
      </c>
      <c r="E18" s="5">
        <f t="shared" si="41"/>
        <v>3710000</v>
      </c>
      <c r="F18" s="4">
        <f t="shared" si="42"/>
        <v>5474</v>
      </c>
      <c r="G18" s="4">
        <f t="shared" si="43"/>
        <v>4561</v>
      </c>
      <c r="H18" s="4">
        <f t="shared" si="44"/>
        <v>3801</v>
      </c>
      <c r="I18" s="4">
        <f t="shared" si="45"/>
        <v>0</v>
      </c>
      <c r="J18" s="4">
        <f t="shared" si="45"/>
        <v>0</v>
      </c>
      <c r="O18">
        <v>976</v>
      </c>
      <c r="P18">
        <f>O18/1.2</f>
        <v>813.33333333333337</v>
      </c>
      <c r="Q18">
        <f t="shared" si="47"/>
        <v>677.77777777777783</v>
      </c>
      <c r="R18" s="2">
        <v>3710000</v>
      </c>
      <c r="S18" s="2"/>
    </row>
    <row r="19" spans="1:19">
      <c r="A19" s="4">
        <f t="shared" si="37"/>
        <v>0</v>
      </c>
      <c r="B19" s="4">
        <f t="shared" si="38"/>
        <v>0</v>
      </c>
      <c r="C19" s="4">
        <f t="shared" si="39"/>
        <v>0</v>
      </c>
      <c r="D19" s="4">
        <f t="shared" si="40"/>
        <v>0</v>
      </c>
      <c r="E19" s="5">
        <f t="shared" si="41"/>
        <v>0</v>
      </c>
      <c r="F19" s="4" t="e">
        <f t="shared" si="42"/>
        <v>#DIV/0!</v>
      </c>
      <c r="G19" s="4" t="e">
        <f t="shared" si="43"/>
        <v>#DIV/0!</v>
      </c>
      <c r="H19" s="4" t="e">
        <f t="shared" si="44"/>
        <v>#DIV/0!</v>
      </c>
      <c r="I19" s="4">
        <f t="shared" si="45"/>
        <v>0</v>
      </c>
      <c r="J19" s="4">
        <f t="shared" si="45"/>
        <v>0</v>
      </c>
      <c r="O19" s="49">
        <v>0</v>
      </c>
      <c r="P19" s="49">
        <f>O19/1.2</f>
        <v>0</v>
      </c>
      <c r="Q19" s="49">
        <f t="shared" ref="Q19" si="48">P19/1.2</f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8" sqref="G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55" zoomScaleNormal="55" workbookViewId="0">
      <selection activeCell="O13" sqref="O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2024-01-24T11:53:54Z</dcterms:modified>
</cp:coreProperties>
</file>