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ISHRAT YAQUB KHAN\"/>
    </mc:Choice>
  </mc:AlternateContent>
  <xr:revisionPtr revIDLastSave="0" documentId="13_ncr:1_{611E4E31-38B7-4D10-9427-A66E3F565AC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<sst xmlns="http://schemas.openxmlformats.org/spreadsheetml/2006/main" count="129" uniqueCount="87">
  <si>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</si>
  <si>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</si>
  <si>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</si>
  <si>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</si>
  <si>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</si>
  <si>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</si>
  <si>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</si>
  <si>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</si>
  <si>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</si>
  <si>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</si>
  <si>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</si>
  <si>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</si>
  <si>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</si>
  <si>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</si>
  <si>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</si>
  <si>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</si>
  <si>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</si>
  <si>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</si>
  <si>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</si>
  <si>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</si>
  <si>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</si>
  <si>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</si>
  <si>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</si>
  <si>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</si>
  <si>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</si>
  <si>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</si>
  <si>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</si>
  <si>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</si>
  <si>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</si>
  <si>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</si>
  <si>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</si>
  <si>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</si>
  <si>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</si>
  <si>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</si>
  <si>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</si>
  <si>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</si>
  <si>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</si>
  <si>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</si>
  <si>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</si>
  <si>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</si>
  <si>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</si>
  <si>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</si>
  <si>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</si>
  <si>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</si>
  <si>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</si>
  <si>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</si>
  <si>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</si>
  <si>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</si>
  <si>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</si>
  <si>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</si>
  <si>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</si>
  <si>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</si>
  <si>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</si>
  <si>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</si>
  <si>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</si>
  <si>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</si>
  <si>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</si>
  <si>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</si>
  <si>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</si>
  <si>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</si>
  <si>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</si>
  <si>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</si>
  <si>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</si>
  <si>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</si>
  <si>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</si>
  <si>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</si>
  <si>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</si>
  <si>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</si>
  <si>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</si>
  <si>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</si>
  <si>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</si>
  <si>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</si>
  <si>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</si>
  <si>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</si>
  <si>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</si>
  <si>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</si>
  <si>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</si>
  <si>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</si>
  <si>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</si>
  <si>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</si>
  <si>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</si>
  <si>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</si>
  <si>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</si>
  <si>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</si>
  <si>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IGR-21.02.23</t>
  </si>
  <si>
    <t>IGR-26.12.23</t>
  </si>
  <si>
    <t>11.08.2023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</si>
</sst>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41</xdr:row>
      <xdr:rowOff>86790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3AF8F-EF41-460C-AD90-3F53215F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02B3ED-5D26-45AF-B9CA-84AB9F8F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50CBB-7418-4B44-ADC2-52767D91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45</xdr:row>
      <xdr:rowOff>172597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8B77C-30F8-49E9-B51A-E0121AF3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221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22ED9-0DB8-4233-A5AD-B7A8B5A6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B17AD-9158-4165-BA99-12696A2B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M26" sqref="M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508</v>
      </c>
      <c r="D18" s="26"/>
      <c r="F18" s="19"/>
    </row>
    <row r="19" spans="1:6" x14ac:dyDescent="0.25">
      <c r="A19" s="16" t="s">
        <v>73</v>
      </c>
      <c r="B19" s="6"/>
      <c r="C19" s="32">
        <f>C18*C16</f>
        <v>6096000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5486400</v>
      </c>
      <c r="D20" s="32"/>
      <c r="F20" s="19"/>
    </row>
    <row r="21" spans="1:6" x14ac:dyDescent="0.25">
      <c r="A21" s="16" t="s">
        <v>25</v>
      </c>
      <c r="C21" s="35">
        <f>C19*80%</f>
        <v>4876800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1270000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12700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17" sqref="U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515</v>
      </c>
      <c r="C2" s="4">
        <f t="shared" ref="C2:C16" si="1">B2*1.2</f>
        <v>618</v>
      </c>
      <c r="D2" s="4">
        <f t="shared" ref="D2:D16" si="2">C2*1.2</f>
        <v>741.6</v>
      </c>
      <c r="E2" s="5">
        <f t="shared" ref="E2:E16" si="3">R2</f>
        <v>7300000</v>
      </c>
      <c r="F2" s="78">
        <f t="shared" ref="F2:F15" si="4">ROUND((E2/B2),0)</f>
        <v>14175</v>
      </c>
      <c r="G2" s="78">
        <f t="shared" ref="G2:G15" si="5">ROUND((E2/C2),0)</f>
        <v>11812</v>
      </c>
      <c r="H2" s="78">
        <f t="shared" ref="H2:H15" si="6">ROUND((E2/D2),0)</f>
        <v>9844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515</v>
      </c>
      <c r="R2" s="79">
        <v>7300000</v>
      </c>
      <c r="S2" s="2"/>
    </row>
    <row r="3" spans="1:19" x14ac:dyDescent="0.25">
      <c r="A3" s="4">
        <v>2</v>
      </c>
      <c r="B3" s="4">
        <f t="shared" si="0"/>
        <v>580</v>
      </c>
      <c r="C3" s="4">
        <f t="shared" si="1"/>
        <v>696</v>
      </c>
      <c r="D3" s="4">
        <f t="shared" si="2"/>
        <v>835.19999999999993</v>
      </c>
      <c r="E3" s="5">
        <f t="shared" si="3"/>
        <v>7000000</v>
      </c>
      <c r="F3" s="78">
        <f t="shared" si="4"/>
        <v>12069</v>
      </c>
      <c r="G3" s="78">
        <f t="shared" si="5"/>
        <v>10057</v>
      </c>
      <c r="H3" s="78">
        <f t="shared" si="6"/>
        <v>8381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580</v>
      </c>
      <c r="R3" s="79">
        <v>7000000</v>
      </c>
      <c r="S3" s="2"/>
    </row>
    <row r="4" spans="1:19" x14ac:dyDescent="0.25">
      <c r="A4" s="4">
        <v>3</v>
      </c>
      <c r="B4" s="4">
        <f t="shared" si="0"/>
        <v>575</v>
      </c>
      <c r="C4" s="4">
        <f t="shared" si="1"/>
        <v>690</v>
      </c>
      <c r="D4" s="4">
        <f t="shared" si="2"/>
        <v>828</v>
      </c>
      <c r="E4" s="5">
        <f t="shared" si="3"/>
        <v>6580000</v>
      </c>
      <c r="F4" s="78">
        <f t="shared" si="4"/>
        <v>11443</v>
      </c>
      <c r="G4" s="78">
        <f t="shared" si="5"/>
        <v>9536</v>
      </c>
      <c r="H4" s="78">
        <f t="shared" si="6"/>
        <v>7947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575</v>
      </c>
      <c r="R4" s="79">
        <v>6580000</v>
      </c>
      <c r="S4" s="2"/>
    </row>
    <row r="5" spans="1:19" x14ac:dyDescent="0.25">
      <c r="A5" s="4">
        <v>4</v>
      </c>
      <c r="B5" s="4">
        <f t="shared" si="0"/>
        <v>508</v>
      </c>
      <c r="C5" s="4">
        <f t="shared" si="1"/>
        <v>609.6</v>
      </c>
      <c r="D5" s="4">
        <f t="shared" si="2"/>
        <v>731.52</v>
      </c>
      <c r="E5" s="5">
        <f t="shared" si="3"/>
        <v>6900000</v>
      </c>
      <c r="F5" s="78">
        <f t="shared" si="4"/>
        <v>13583</v>
      </c>
      <c r="G5" s="78">
        <f t="shared" si="5"/>
        <v>11319</v>
      </c>
      <c r="H5" s="78">
        <f t="shared" si="6"/>
        <v>9432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508</v>
      </c>
      <c r="R5" s="79">
        <v>6900000</v>
      </c>
      <c r="S5" s="2"/>
    </row>
    <row r="6" spans="1:19" x14ac:dyDescent="0.25">
      <c r="A6" s="4">
        <v>5</v>
      </c>
      <c r="B6" s="4">
        <f t="shared" si="0"/>
        <v>508</v>
      </c>
      <c r="C6" s="4">
        <f t="shared" si="1"/>
        <v>609.6</v>
      </c>
      <c r="D6" s="4">
        <f t="shared" si="2"/>
        <v>731.52</v>
      </c>
      <c r="E6" s="5">
        <f t="shared" si="3"/>
        <v>5778400</v>
      </c>
      <c r="F6" s="78">
        <f t="shared" si="4"/>
        <v>11375</v>
      </c>
      <c r="G6" s="78">
        <f t="shared" si="5"/>
        <v>9479</v>
      </c>
      <c r="H6" s="78">
        <f t="shared" si="6"/>
        <v>7899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508</v>
      </c>
      <c r="R6" s="79">
        <v>5778400</v>
      </c>
      <c r="S6" s="2" t="s">
        <v>84</v>
      </c>
    </row>
    <row r="7" spans="1:19" x14ac:dyDescent="0.25">
      <c r="A7" s="4">
        <v>6</v>
      </c>
      <c r="B7" s="4">
        <f t="shared" si="0"/>
        <v>515</v>
      </c>
      <c r="C7" s="4">
        <f t="shared" si="1"/>
        <v>618</v>
      </c>
      <c r="D7" s="4">
        <f t="shared" si="2"/>
        <v>741.6</v>
      </c>
      <c r="E7" s="5">
        <f t="shared" si="3"/>
        <v>4975000</v>
      </c>
      <c r="F7" s="80">
        <f t="shared" si="4"/>
        <v>9660</v>
      </c>
      <c r="G7" s="80">
        <f t="shared" si="5"/>
        <v>8050</v>
      </c>
      <c r="H7" s="80">
        <f t="shared" si="6"/>
        <v>6708</v>
      </c>
      <c r="I7" s="80">
        <f t="shared" si="7"/>
        <v>0</v>
      </c>
      <c r="J7" s="80">
        <f t="shared" si="8"/>
        <v>0</v>
      </c>
      <c r="K7" s="81"/>
      <c r="L7" s="81"/>
      <c r="M7" s="81"/>
      <c r="N7" s="81"/>
      <c r="O7" s="81">
        <v>0</v>
      </c>
      <c r="P7" s="81">
        <f t="shared" si="9"/>
        <v>0</v>
      </c>
      <c r="Q7" s="81">
        <v>515</v>
      </c>
      <c r="R7" s="82">
        <v>4975000</v>
      </c>
      <c r="S7" s="82" t="s">
        <v>85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86</v>
      </c>
      <c r="F28" s="57" t="s">
        <v>83</v>
      </c>
      <c r="G28" s="57">
        <v>508</v>
      </c>
    </row>
    <row r="29" spans="1:19" s="10" customFormat="1" x14ac:dyDescent="0.25">
      <c r="C29" s="72" t="s">
        <v>1</v>
      </c>
      <c r="D29" s="72">
        <v>2500000</v>
      </c>
      <c r="F29" s="57" t="s">
        <v>71</v>
      </c>
      <c r="G29" s="57">
        <v>559</v>
      </c>
      <c r="H29" s="10">
        <f>G29/G28</f>
        <v>1.1003937007874016</v>
      </c>
    </row>
    <row r="30" spans="1:19" s="10" customFormat="1" x14ac:dyDescent="0.25">
      <c r="F30" s="57" t="s">
        <v>72</v>
      </c>
      <c r="G30" s="57">
        <v>12000</v>
      </c>
    </row>
    <row r="31" spans="1:19" s="10" customFormat="1" x14ac:dyDescent="0.25">
      <c r="C31" s="75"/>
      <c r="D31" s="75"/>
      <c r="F31" s="75" t="s">
        <v>73</v>
      </c>
      <c r="G31" s="75">
        <f>G28*G30</f>
        <v>6096000</v>
      </c>
      <c r="H31" s="10">
        <f>G31/D29</f>
        <v>2.4384000000000001</v>
      </c>
    </row>
    <row r="32" spans="1:19" s="10" customFormat="1" x14ac:dyDescent="0.25">
      <c r="C32" s="75"/>
      <c r="D32" s="75"/>
      <c r="F32" s="75" t="s">
        <v>24</v>
      </c>
      <c r="G32" s="75">
        <f>G31*90%</f>
        <v>5486400</v>
      </c>
    </row>
    <row r="33" spans="3:7" s="10" customFormat="1" x14ac:dyDescent="0.25">
      <c r="C33" s="75"/>
      <c r="D33" s="75"/>
      <c r="F33" s="75" t="s">
        <v>25</v>
      </c>
      <c r="G33" s="75">
        <f>G31*80%</f>
        <v>4876800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2024-01-25T06:00:17Z</dcterms:modified>
</cp:coreProperties>
</file>