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Vishali Bhamare\"/>
    </mc:Choice>
  </mc:AlternateContent>
  <bookViews>
    <workbookView xWindow="0" yWindow="0" windowWidth="15360" windowHeight="7755" tabRatio="932" activeTab="8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38" r:id="rId9"/>
    <sheet name="Sheet6" sheetId="39" r:id="rId10"/>
    <sheet name="Sheet7" sheetId="40" r:id="rId11"/>
    <sheet name="Sheet8" sheetId="41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23" l="1"/>
  <c r="C35" i="23"/>
  <c r="C34" i="23"/>
  <c r="C33" i="23"/>
  <c r="C31" i="23"/>
  <c r="C21" i="23"/>
  <c r="C20" i="23"/>
  <c r="G16" i="38"/>
  <c r="G14" i="38"/>
  <c r="G13" i="38"/>
  <c r="G12" i="38"/>
  <c r="G11" i="38"/>
  <c r="G5" i="38"/>
  <c r="G6" i="38"/>
  <c r="G7" i="38"/>
  <c r="G8" i="38"/>
  <c r="G9" i="38"/>
  <c r="G10" i="38"/>
  <c r="G4" i="38"/>
  <c r="C29" i="23"/>
  <c r="C18" i="25" l="1"/>
  <c r="Q10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5" i="23" l="1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<sst xmlns="http://schemas.openxmlformats.org/spreadsheetml/2006/main" count="134" uniqueCount="100">
  <si>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</si>
  <si>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</si>
  <si>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</si>
  <si>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</si>
  <si>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</si>
  <si>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</si>
  <si>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</si>
  <si>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</si>
  <si>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</si>
  <si>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</si>
  <si>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</si>
  <si>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</si>
  <si>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</si>
  <si>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</si>
  <si>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</si>
  <si>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</si>
  <si>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</si>
  <si>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</si>
  <si>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</si>
  <si>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</si>
  <si>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</si>
  <si>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</si>
  <si>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</si>
  <si>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</si>
  <si>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</si>
  <si>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</si>
  <si>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</si>
  <si>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</si>
  <si>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</si>
  <si>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</si>
  <si>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</si>
  <si>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</si>
  <si>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</si>
  <si>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</si>
  <si>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</si>
  <si>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</si>
  <si>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</si>
  <si>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</si>
  <si>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</si>
  <si>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</si>
  <si>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</si>
  <si>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</si>
  <si>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</si>
  <si>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</si>
  <si>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</si>
  <si>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</si>
  <si>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</si>
  <si>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</si>
  <si>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</si>
  <si>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</si>
  <si>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</si>
  <si>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</si>
  <si>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</si>
  <si>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</si>
  <si>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</si>
  <si>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</si>
  <si>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</si>
  <si>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</si>
  <si>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</si>
  <si>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</si>
  <si>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</si>
  <si>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</si>
  <si>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</si>
  <si>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</si>
  <si>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</si>
  <si>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</si>
  <si>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</si>
  <si>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</si>
  <si>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</si>
  <si>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</si>
  <si>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</si>
  <si>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</si>
  <si>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</si>
  <si>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</si>
  <si>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</si>
  <si>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</si>
  <si>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</si>
  <si>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</si>
  <si>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</si>
  <si>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</si>
  <si>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</si>
  <si>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</si>
  <si>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</si>
  <si>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</si>
  <si>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</si>
  <si>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</si>
  <si>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</si>
  <si>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</si>
  <si>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</si>
  <si>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</si>
  <si>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</si>
  <si>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</si>
  <si>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</si>
  <si>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</si>
  <si>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</si>
  <si>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</si>
  <si>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</si>
  <si>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</si>
  <si>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Vetting Cost</t>
  </si>
  <si>
    <t>Total FMV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</si>
</sst>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6" fontId="5" fillId="0" borderId="0" xfId="0" applyNumberFormat="1" applyFont="1"/>
    <xf numFmtId="166" fontId="0" fillId="0" borderId="0" xfId="0" applyNumberFormat="1"/>
    <xf numFmtId="167" fontId="0" fillId="0" borderId="0" xfId="0" applyNumberFormat="1"/>
    <xf numFmtId="43" fontId="0" fillId="0" borderId="0" xfId="0" applyNumberFormat="1"/>
    <xf numFmtId="0" fontId="7" fillId="0" borderId="8" xfId="0" applyFont="1" applyBorder="1"/>
    <xf numFmtId="0" fontId="2" fillId="0" borderId="0" xfId="0" applyFont="1" applyFill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" fontId="2" fillId="0" borderId="0" xfId="0" applyNumberFormat="1" applyFont="1"/>
    <xf numFmtId="0" fontId="0" fillId="0" borderId="0" xfId="0" applyFont="1"/>
    <xf numFmtId="43" fontId="7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353785</xdr:colOff>
      <xdr:row>3</xdr:row>
      <xdr:rowOff>27214</xdr:rowOff>
    </xdr:from>
    <xdr:to>
      <xdr:col>10</xdr:col>
      <xdr:colOff>8164</xdr:colOff>
      <xdr:row>21</xdr:row>
      <xdr:rowOff>122464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353785" y="598714"/>
          <a:ext cx="5783509" cy="3524250"/>
          <a:chOff x="0" y="0"/>
          <a:chExt cx="9062" cy="5552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" y="17"/>
            <a:ext cx="9030" cy="55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26" name="Rectangle 2"/>
          <xdr:cNvSpPr>
            <a:spLocks noChangeArrowheads="1"/>
          </xdr:cNvSpPr>
        </xdr:nvSpPr>
        <xdr:spPr bwMode="auto">
          <a:xfrm>
            <a:off x="7" y="7"/>
            <a:ext cx="9047" cy="553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477611</xdr:colOff>
      <xdr:row>2</xdr:row>
      <xdr:rowOff>29936</xdr:rowOff>
    </xdr:from>
    <xdr:to>
      <xdr:col>10</xdr:col>
      <xdr:colOff>131990</xdr:colOff>
      <xdr:row>20</xdr:row>
      <xdr:rowOff>77561</xdr:rowOff>
    </xdr:to>
    <xdr:grpSp>
      <xdr:nvGrpSpPr>
        <xdr:cNvPr id="2049" name="Group 1"/>
        <xdr:cNvGrpSpPr>
          <a:grpSpLocks/>
        </xdr:cNvGrpSpPr>
      </xdr:nvGrpSpPr>
      <xdr:grpSpPr bwMode="auto">
        <a:xfrm>
          <a:off x="477611" y="410936"/>
          <a:ext cx="5777593" cy="3476625"/>
          <a:chOff x="1423" y="166"/>
          <a:chExt cx="9062" cy="5522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40" y="183"/>
            <a:ext cx="9030" cy="54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051" name="Rectangle 3"/>
          <xdr:cNvSpPr>
            <a:spLocks noChangeArrowheads="1"/>
          </xdr:cNvSpPr>
        </xdr:nvSpPr>
        <xdr:spPr bwMode="auto">
          <a:xfrm>
            <a:off x="1430" y="173"/>
            <a:ext cx="9047" cy="550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530679</xdr:colOff>
      <xdr:row>0</xdr:row>
      <xdr:rowOff>108857</xdr:rowOff>
    </xdr:from>
    <xdr:to>
      <xdr:col>10</xdr:col>
      <xdr:colOff>185058</xdr:colOff>
      <xdr:row>19</xdr:row>
      <xdr:rowOff>23132</xdr:rowOff>
    </xdr:to>
    <xdr:grpSp>
      <xdr:nvGrpSpPr>
        <xdr:cNvPr id="7169" name="Group 1"/>
        <xdr:cNvGrpSpPr>
          <a:grpSpLocks/>
        </xdr:cNvGrpSpPr>
      </xdr:nvGrpSpPr>
      <xdr:grpSpPr bwMode="auto">
        <a:xfrm>
          <a:off x="530679" y="108857"/>
          <a:ext cx="5777593" cy="3533775"/>
          <a:chOff x="0" y="0"/>
          <a:chExt cx="9060" cy="5567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" y="16"/>
            <a:ext cx="9028" cy="553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170" name="Rectangle 2"/>
          <xdr:cNvSpPr>
            <a:spLocks noChangeArrowheads="1"/>
          </xdr:cNvSpPr>
        </xdr:nvSpPr>
        <xdr:spPr bwMode="auto">
          <a:xfrm>
            <a:off x="7" y="7"/>
            <a:ext cx="9045" cy="5552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</xdr:colOff>
      <xdr:row>1</xdr:row>
      <xdr:rowOff>121228</xdr:rowOff>
    </xdr:from>
    <xdr:to>
      <xdr:col>9</xdr:col>
      <xdr:colOff>284019</xdr:colOff>
      <xdr:row>20</xdr:row>
      <xdr:rowOff>83128</xdr:rowOff>
    </xdr:to>
    <xdr:grpSp>
      <xdr:nvGrpSpPr>
        <xdr:cNvPr id="8193" name="Group 1"/>
        <xdr:cNvGrpSpPr>
          <a:grpSpLocks/>
        </xdr:cNvGrpSpPr>
      </xdr:nvGrpSpPr>
      <xdr:grpSpPr bwMode="auto">
        <a:xfrm>
          <a:off x="17318" y="311728"/>
          <a:ext cx="5721928" cy="3581400"/>
          <a:chOff x="0" y="0"/>
          <a:chExt cx="9060" cy="5642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" y="17"/>
            <a:ext cx="9028" cy="56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194" name="Rectangle 2"/>
          <xdr:cNvSpPr>
            <a:spLocks noChangeArrowheads="1"/>
          </xdr:cNvSpPr>
        </xdr:nvSpPr>
        <xdr:spPr bwMode="auto">
          <a:xfrm>
            <a:off x="7" y="7"/>
            <a:ext cx="9045" cy="562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Normal="100" workbookViewId="0">
      <selection activeCell="D15" sqref="D15"/>
    </sheetView>
  </sheetViews>
  <sheetFormatPr defaultRowHeight="15"/>
  <cols>
    <col min="1" max="1" width="10.5703125" customWidth="1"/>
    <col min="2" max="2" width="42.42578125" bestFit="1" customWidth="1"/>
    <col min="3" max="3" width="16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35135</v>
      </c>
      <c r="F2" s="75"/>
      <c r="G2" s="125" t="s">
        <v>76</v>
      </c>
      <c r="H2" s="126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33100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33100</v>
      </c>
      <c r="D5" s="57" t="s">
        <v>61</v>
      </c>
      <c r="E5" s="58">
        <f>ROUND(C5/10.764,0)</f>
        <v>3075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11100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22000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22000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33100</v>
      </c>
      <c r="D10" s="57" t="s">
        <v>61</v>
      </c>
      <c r="E10" s="58">
        <f>ROUND(C10/10.764,0)</f>
        <v>3075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2011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12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48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618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1900350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1236000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Q15" sqref="Q15"/>
    </sheetView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O20" sqref="O20"/>
    </sheetView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5" sqref="N15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7"/>
      <c r="L1" s="127"/>
      <c r="M1" s="127"/>
      <c r="N1" s="127"/>
      <c r="O1" s="127"/>
      <c r="P1" s="127"/>
      <c r="Q1" s="127"/>
      <c r="R1" s="127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16" zoomScale="85" zoomScaleNormal="85" workbookViewId="0">
      <selection activeCell="G34" sqref="G34"/>
    </sheetView>
  </sheetViews>
  <sheetFormatPr defaultRowHeight="15"/>
  <cols>
    <col min="1" max="1" width="24.85546875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28"/>
      <c r="B2" s="128"/>
      <c r="C2" s="122"/>
      <c r="D2" s="17"/>
      <c r="F2" s="78"/>
      <c r="G2" s="78"/>
    </row>
    <row r="3" spans="1:8">
      <c r="A3" s="15" t="s">
        <v>13</v>
      </c>
      <c r="B3" s="19"/>
      <c r="C3" s="20">
        <v>6000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4000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4000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6000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562</v>
      </c>
      <c r="D18" s="76"/>
      <c r="E18" s="77"/>
      <c r="F18" s="78"/>
      <c r="G18" s="78"/>
    </row>
    <row r="19" spans="1:7">
      <c r="A19" s="15"/>
      <c r="B19" s="6"/>
      <c r="C19" s="30">
        <f>C18*C16</f>
        <v>3372000</v>
      </c>
      <c r="D19" s="78" t="s">
        <v>68</v>
      </c>
      <c r="E19" s="30"/>
      <c r="F19" s="78"/>
      <c r="G19" s="78"/>
    </row>
    <row r="20" spans="1:7">
      <c r="A20" s="15"/>
      <c r="B20" s="61"/>
      <c r="C20" s="31">
        <f>C19*95%</f>
        <v>3203400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2697600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1124000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7025</v>
      </c>
      <c r="D25" s="31"/>
    </row>
    <row r="26" spans="1:7">
      <c r="C26" s="31"/>
      <c r="D26" s="31"/>
    </row>
    <row r="27" spans="1:7">
      <c r="A27" s="6"/>
      <c r="B27" s="6"/>
      <c r="C27" s="31"/>
      <c r="D27" s="118"/>
    </row>
    <row r="28" spans="1:7">
      <c r="A28" s="6"/>
      <c r="B28" s="6"/>
      <c r="C28"/>
      <c r="D28" s="118"/>
    </row>
    <row r="29" spans="1:7">
      <c r="A29" s="6"/>
      <c r="B29" s="130">
        <v>52.2</v>
      </c>
      <c r="C29" s="129">
        <f>B29*10.764</f>
        <v>561.88080000000002</v>
      </c>
      <c r="D29" s="119">
        <f>C29*1.1</f>
        <v>618.06888000000004</v>
      </c>
      <c r="E29" s="120"/>
    </row>
    <row r="30" spans="1:7">
      <c r="A30" s="123"/>
      <c r="C30"/>
      <c r="D30"/>
      <c r="E30" s="121"/>
    </row>
    <row r="31" spans="1:7">
      <c r="B31" t="s">
        <v>68</v>
      </c>
      <c r="C31" s="61">
        <f>C19</f>
        <v>3372000</v>
      </c>
      <c r="D31"/>
    </row>
    <row r="32" spans="1:7">
      <c r="B32" t="s">
        <v>98</v>
      </c>
      <c r="C32" s="6">
        <v>500000</v>
      </c>
      <c r="D32" s="124"/>
    </row>
    <row r="33" spans="1:9">
      <c r="B33" t="s">
        <v>99</v>
      </c>
      <c r="C33" s="131">
        <f>C31+C32</f>
        <v>3872000</v>
      </c>
      <c r="D33"/>
    </row>
    <row r="34" spans="1:9">
      <c r="B34" t="s">
        <v>24</v>
      </c>
      <c r="C34" s="121">
        <f>C33*0.95</f>
        <v>3678400</v>
      </c>
      <c r="D34"/>
      <c r="G34" s="75"/>
      <c r="H34" s="75"/>
    </row>
    <row r="35" spans="1:9">
      <c r="B35" t="s">
        <v>25</v>
      </c>
      <c r="C35" s="121">
        <f>C33*0.8</f>
        <v>3097600</v>
      </c>
      <c r="D35"/>
      <c r="H35" s="124"/>
      <c r="I35" s="124"/>
    </row>
    <row r="36" spans="1:9">
      <c r="C36"/>
      <c r="D36"/>
      <c r="E36" s="75"/>
    </row>
    <row r="37" spans="1:9">
      <c r="C37"/>
      <c r="D37"/>
    </row>
    <row r="38" spans="1:9">
      <c r="C38"/>
      <c r="D38"/>
    </row>
    <row r="39" spans="1:9">
      <c r="C39"/>
      <c r="D39"/>
    </row>
    <row r="40" spans="1:9">
      <c r="C40"/>
      <c r="D40"/>
    </row>
    <row r="44" spans="1:9">
      <c r="F44" s="75"/>
    </row>
    <row r="46" spans="1:9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mergeCells count="1">
    <mergeCell ref="A2:B2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1" zoomScale="70" zoomScaleNormal="70" workbookViewId="0">
      <selection activeCell="N23" sqref="N2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>
        <v>1</v>
      </c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2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3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>
        <v>3</v>
      </c>
      <c r="O4" s="75"/>
      <c r="P4" s="75"/>
      <c r="Q4" s="75"/>
      <c r="R4" s="2"/>
      <c r="S4" s="2"/>
      <c r="T4" s="2"/>
    </row>
    <row r="5" spans="1:35">
      <c r="A5" s="4">
        <f t="shared" si="0"/>
        <v>4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>
        <v>4</v>
      </c>
      <c r="O5" s="75"/>
      <c r="P5" s="75"/>
      <c r="Q5" s="75"/>
      <c r="R5" s="2"/>
      <c r="S5" s="2"/>
      <c r="T5" s="2"/>
    </row>
    <row r="6" spans="1:35">
      <c r="A6" s="4">
        <f t="shared" si="0"/>
        <v>5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>
        <v>5</v>
      </c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6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f t="shared" si="0"/>
        <v>7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>
        <f t="shared" si="0"/>
        <v>8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>
        <v>8</v>
      </c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/>
      <c r="Q10" s="75">
        <f t="shared" ref="Q10" si="10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1">O11/1.2</f>
        <v>0</v>
      </c>
      <c r="Q11">
        <f t="shared" ref="Q11" si="12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1239.5833333333335</v>
      </c>
      <c r="C12" s="4">
        <f t="shared" si="2"/>
        <v>1487.5000000000002</v>
      </c>
      <c r="D12" s="4">
        <f t="shared" si="3"/>
        <v>1785.0000000000002</v>
      </c>
      <c r="E12" s="5">
        <f t="shared" si="4"/>
        <v>13400000</v>
      </c>
      <c r="F12" s="4">
        <f t="shared" si="5"/>
        <v>10810</v>
      </c>
      <c r="G12" s="4">
        <f t="shared" si="6"/>
        <v>9008</v>
      </c>
      <c r="H12" s="4">
        <f t="shared" si="7"/>
        <v>7507</v>
      </c>
      <c r="I12" s="4">
        <f t="shared" si="8"/>
        <v>0</v>
      </c>
      <c r="J12" s="4">
        <f t="shared" si="9"/>
        <v>0</v>
      </c>
      <c r="O12">
        <v>1785</v>
      </c>
      <c r="P12">
        <f t="shared" ref="P12" si="13">O12/1.2</f>
        <v>1487.5</v>
      </c>
      <c r="Q12">
        <f t="shared" ref="Q12" si="14">P12/1.2</f>
        <v>1239.5833333333335</v>
      </c>
      <c r="R12" s="2">
        <v>13400000</v>
      </c>
      <c r="S12" s="2"/>
      <c r="V12" s="71"/>
    </row>
    <row r="13" spans="1:35">
      <c r="A13" s="4">
        <f t="shared" si="0"/>
        <v>0</v>
      </c>
      <c r="B13" s="4">
        <f t="shared" si="1"/>
        <v>763.88888888888903</v>
      </c>
      <c r="C13" s="4">
        <f t="shared" si="2"/>
        <v>916.66666666666686</v>
      </c>
      <c r="D13" s="4">
        <f t="shared" si="3"/>
        <v>1100.0000000000002</v>
      </c>
      <c r="E13" s="5">
        <f t="shared" si="4"/>
        <v>5500000</v>
      </c>
      <c r="F13" s="4">
        <f t="shared" si="5"/>
        <v>7200</v>
      </c>
      <c r="G13" s="4">
        <f t="shared" si="6"/>
        <v>6000</v>
      </c>
      <c r="H13" s="4">
        <f t="shared" si="7"/>
        <v>5000</v>
      </c>
      <c r="I13" s="4">
        <f t="shared" si="8"/>
        <v>0</v>
      </c>
      <c r="J13" s="4">
        <f t="shared" si="9"/>
        <v>0</v>
      </c>
      <c r="O13">
        <v>1100</v>
      </c>
      <c r="P13">
        <f t="shared" ref="P13" si="15">O13/1.2</f>
        <v>916.66666666666674</v>
      </c>
      <c r="Q13">
        <f t="shared" ref="Q13" si="16">P13/1.2</f>
        <v>763.88888888888903</v>
      </c>
      <c r="R13" s="2">
        <v>5500000</v>
      </c>
      <c r="S13" s="2"/>
    </row>
    <row r="14" spans="1:35">
      <c r="A14" s="4">
        <f t="shared" si="0"/>
        <v>0</v>
      </c>
      <c r="B14" s="4">
        <f t="shared" si="1"/>
        <v>1125.6944444444446</v>
      </c>
      <c r="C14" s="4">
        <f t="shared" si="2"/>
        <v>1350.8333333333335</v>
      </c>
      <c r="D14" s="4">
        <f t="shared" si="3"/>
        <v>1621.0000000000002</v>
      </c>
      <c r="E14" s="5">
        <f t="shared" si="4"/>
        <v>10800000</v>
      </c>
      <c r="F14" s="4">
        <f t="shared" si="5"/>
        <v>9594</v>
      </c>
      <c r="G14" s="4">
        <f t="shared" si="6"/>
        <v>7995</v>
      </c>
      <c r="H14" s="4">
        <f t="shared" si="7"/>
        <v>6663</v>
      </c>
      <c r="I14" s="4">
        <f t="shared" si="8"/>
        <v>0</v>
      </c>
      <c r="J14" s="4">
        <f t="shared" si="9"/>
        <v>0</v>
      </c>
      <c r="O14">
        <v>1621</v>
      </c>
      <c r="P14">
        <f t="shared" ref="P14:P15" si="17">O14/1.2</f>
        <v>1350.8333333333335</v>
      </c>
      <c r="Q14">
        <f t="shared" ref="Q14:Q15" si="18">P14/1.2</f>
        <v>1125.6944444444446</v>
      </c>
      <c r="R14" s="2">
        <v>10800000</v>
      </c>
      <c r="S14" s="2"/>
    </row>
    <row r="15" spans="1:35">
      <c r="A15" s="4">
        <f t="shared" si="0"/>
        <v>0</v>
      </c>
      <c r="B15" s="4">
        <f t="shared" si="1"/>
        <v>1252.0833333333335</v>
      </c>
      <c r="C15" s="4">
        <f t="shared" si="2"/>
        <v>1502.5000000000002</v>
      </c>
      <c r="D15" s="4">
        <f t="shared" si="3"/>
        <v>1803.0000000000002</v>
      </c>
      <c r="E15" s="5">
        <f t="shared" si="4"/>
        <v>9900000</v>
      </c>
      <c r="F15" s="4">
        <f t="shared" si="5"/>
        <v>7907</v>
      </c>
      <c r="G15" s="4">
        <f t="shared" si="6"/>
        <v>6589</v>
      </c>
      <c r="H15" s="4">
        <f t="shared" si="7"/>
        <v>5491</v>
      </c>
      <c r="I15" s="4">
        <f t="shared" si="8"/>
        <v>0</v>
      </c>
      <c r="J15" s="4">
        <f t="shared" si="9"/>
        <v>0</v>
      </c>
      <c r="O15">
        <v>1803</v>
      </c>
      <c r="P15">
        <f t="shared" si="17"/>
        <v>1502.5</v>
      </c>
      <c r="Q15">
        <f t="shared" si="18"/>
        <v>1252.0833333333335</v>
      </c>
      <c r="R15" s="2">
        <v>9900000</v>
      </c>
      <c r="S15" s="2"/>
    </row>
    <row r="16" spans="1:35">
      <c r="A16" s="4">
        <f t="shared" ref="A16:A19" si="19">N16</f>
        <v>0</v>
      </c>
      <c r="B16" s="4">
        <f t="shared" ref="B16:B19" si="20">Q16</f>
        <v>0</v>
      </c>
      <c r="C16" s="4">
        <f t="shared" ref="C16:C19" si="21">B16*1.2</f>
        <v>0</v>
      </c>
      <c r="D16" s="4">
        <f t="shared" ref="D16:D19" si="22">C16*1.2</f>
        <v>0</v>
      </c>
      <c r="E16" s="5">
        <f t="shared" ref="E16:E19" si="23">R16</f>
        <v>0</v>
      </c>
      <c r="F16" s="4" t="e">
        <f t="shared" ref="F16:F19" si="24">ROUND((E16/B16),0)</f>
        <v>#DIV/0!</v>
      </c>
      <c r="G16" s="4" t="e">
        <f t="shared" ref="G16:G19" si="25">ROUND((E16/C16),0)</f>
        <v>#DIV/0!</v>
      </c>
      <c r="H16" s="4" t="e">
        <f t="shared" ref="H16:H19" si="26">ROUND((E16/D16),0)</f>
        <v>#DIV/0!</v>
      </c>
      <c r="I16" s="4">
        <f t="shared" ref="I16:J19" si="27">T16</f>
        <v>0</v>
      </c>
      <c r="J16" s="4">
        <f t="shared" si="27"/>
        <v>0</v>
      </c>
      <c r="O16">
        <v>0</v>
      </c>
      <c r="P16">
        <f t="shared" ref="P16:P17" si="28">O16/1.2</f>
        <v>0</v>
      </c>
      <c r="Q16">
        <f t="shared" ref="Q16:Q18" si="29">P16/1.2</f>
        <v>0</v>
      </c>
      <c r="R16" s="2">
        <v>0</v>
      </c>
      <c r="S16" s="2"/>
    </row>
    <row r="17" spans="1:19">
      <c r="A17" s="4">
        <f t="shared" si="19"/>
        <v>0</v>
      </c>
      <c r="B17" s="4">
        <f t="shared" si="20"/>
        <v>0</v>
      </c>
      <c r="C17" s="4">
        <f t="shared" si="21"/>
        <v>0</v>
      </c>
      <c r="D17" s="4">
        <f t="shared" si="22"/>
        <v>0</v>
      </c>
      <c r="E17" s="5">
        <f t="shared" si="23"/>
        <v>0</v>
      </c>
      <c r="F17" s="4" t="e">
        <f t="shared" si="24"/>
        <v>#DIV/0!</v>
      </c>
      <c r="G17" s="4" t="e">
        <f t="shared" si="25"/>
        <v>#DIV/0!</v>
      </c>
      <c r="H17" s="4" t="e">
        <f t="shared" si="26"/>
        <v>#DIV/0!</v>
      </c>
      <c r="I17" s="4">
        <f t="shared" si="27"/>
        <v>0</v>
      </c>
      <c r="J17" s="4">
        <f t="shared" si="27"/>
        <v>0</v>
      </c>
      <c r="O17">
        <v>0</v>
      </c>
      <c r="P17">
        <f t="shared" si="28"/>
        <v>0</v>
      </c>
      <c r="Q17">
        <f t="shared" si="29"/>
        <v>0</v>
      </c>
      <c r="R17" s="2">
        <v>0</v>
      </c>
      <c r="S17" s="2"/>
    </row>
    <row r="18" spans="1:19">
      <c r="A18" s="4">
        <f t="shared" si="19"/>
        <v>0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si="24"/>
        <v>#DIV/0!</v>
      </c>
      <c r="G18" s="4" t="e">
        <f t="shared" si="25"/>
        <v>#DIV/0!</v>
      </c>
      <c r="H18" s="4" t="e">
        <f t="shared" si="26"/>
        <v>#DIV/0!</v>
      </c>
      <c r="I18" s="4">
        <f t="shared" si="27"/>
        <v>0</v>
      </c>
      <c r="J18" s="4">
        <f t="shared" si="27"/>
        <v>0</v>
      </c>
      <c r="O18">
        <v>0</v>
      </c>
      <c r="P18">
        <f>O18/1.2</f>
        <v>0</v>
      </c>
      <c r="Q18">
        <f t="shared" si="29"/>
        <v>0</v>
      </c>
      <c r="R18" s="2">
        <v>0</v>
      </c>
      <c r="S18" s="2"/>
    </row>
    <row r="19" spans="1:19">
      <c r="A19" s="4">
        <f t="shared" si="19"/>
        <v>0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24"/>
        <v>#DIV/0!</v>
      </c>
      <c r="G19" s="4" t="e">
        <f t="shared" si="25"/>
        <v>#DIV/0!</v>
      </c>
      <c r="H19" s="4" t="e">
        <f t="shared" si="26"/>
        <v>#DIV/0!</v>
      </c>
      <c r="I19" s="4">
        <f t="shared" si="27"/>
        <v>0</v>
      </c>
      <c r="J19" s="4">
        <f t="shared" si="27"/>
        <v>0</v>
      </c>
      <c r="O19" s="75">
        <v>0</v>
      </c>
      <c r="P19" s="75">
        <f>O19/1.2</f>
        <v>0</v>
      </c>
      <c r="Q19" s="75">
        <f t="shared" ref="Q19" si="30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B4" zoomScale="115" zoomScaleNormal="115" workbookViewId="0">
      <selection activeCell="M13" sqref="M13"/>
    </sheetView>
  </sheetViews>
  <sheetFormatPr defaultRowHeight="15"/>
  <sheetData>
    <row r="33" ht="9" customHeight="1"/>
    <row r="34" hidden="1"/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zoomScale="70" zoomScaleNormal="70" workbookViewId="0">
      <selection activeCell="F6" sqref="F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E6" sqref="E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9"/>
  <sheetViews>
    <sheetView zoomScale="55" zoomScaleNormal="55" workbookViewId="0">
      <selection activeCell="N30" sqref="N30"/>
    </sheetView>
  </sheetViews>
  <sheetFormatPr defaultRowHeight="15"/>
  <sheetData>
    <row r="9" spans="18:18">
      <c r="R9" s="7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G16"/>
  <sheetViews>
    <sheetView tabSelected="1" workbookViewId="0">
      <selection activeCell="K16" sqref="K16"/>
    </sheetView>
  </sheetViews>
  <sheetFormatPr defaultRowHeight="15"/>
  <sheetData>
    <row r="4" spans="5:7">
      <c r="E4">
        <v>15.7</v>
      </c>
      <c r="F4">
        <v>9.1</v>
      </c>
      <c r="G4">
        <f>F4*E4</f>
        <v>142.86999999999998</v>
      </c>
    </row>
    <row r="5" spans="5:7">
      <c r="E5">
        <v>9.1</v>
      </c>
      <c r="F5">
        <v>11.6</v>
      </c>
      <c r="G5" s="75">
        <f t="shared" ref="G5:G10" si="0">F5*E5</f>
        <v>105.55999999999999</v>
      </c>
    </row>
    <row r="6" spans="5:7">
      <c r="E6">
        <v>11.7</v>
      </c>
      <c r="F6">
        <v>9</v>
      </c>
      <c r="G6" s="75">
        <f t="shared" si="0"/>
        <v>105.3</v>
      </c>
    </row>
    <row r="7" spans="5:7">
      <c r="E7">
        <v>8</v>
      </c>
      <c r="F7">
        <v>11.4</v>
      </c>
      <c r="G7" s="75">
        <f t="shared" si="0"/>
        <v>91.2</v>
      </c>
    </row>
    <row r="8" spans="5:7">
      <c r="E8">
        <v>4.5999999999999996</v>
      </c>
      <c r="F8">
        <v>8.4</v>
      </c>
      <c r="G8" s="75">
        <f t="shared" si="0"/>
        <v>38.64</v>
      </c>
    </row>
    <row r="9" spans="5:7">
      <c r="E9">
        <v>5.8</v>
      </c>
      <c r="F9">
        <v>4.5</v>
      </c>
      <c r="G9" s="75">
        <f t="shared" si="0"/>
        <v>26.099999999999998</v>
      </c>
    </row>
    <row r="10" spans="5:7">
      <c r="E10">
        <v>3.2</v>
      </c>
      <c r="F10">
        <v>4.2</v>
      </c>
      <c r="G10" s="75">
        <f t="shared" si="0"/>
        <v>13.440000000000001</v>
      </c>
    </row>
    <row r="11" spans="5:7">
      <c r="G11">
        <f>SUM(G4:G10)</f>
        <v>523.11</v>
      </c>
    </row>
    <row r="12" spans="5:7">
      <c r="E12">
        <v>3.8</v>
      </c>
      <c r="F12">
        <v>7.1</v>
      </c>
      <c r="G12">
        <f>F12*E12</f>
        <v>26.979999999999997</v>
      </c>
    </row>
    <row r="13" spans="5:7">
      <c r="E13">
        <v>4</v>
      </c>
      <c r="F13">
        <v>9.6999999999999993</v>
      </c>
      <c r="G13" s="75">
        <f>F13*E13</f>
        <v>38.799999999999997</v>
      </c>
    </row>
    <row r="14" spans="5:7">
      <c r="G14">
        <f>SUM(G12:G13)</f>
        <v>65.78</v>
      </c>
    </row>
    <row r="16" spans="5:7">
      <c r="G16" s="124">
        <f>G11+G14</f>
        <v>588.89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  <vt:lpstr>Sheet6</vt:lpstr>
      <vt:lpstr>Sheet7</vt:lpstr>
      <vt:lpstr>Sheet8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2024-01-24T07:58:47Z</dcterms:modified>
</cp:coreProperties>
</file>