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RAJENDRA RAMESH GOSAVI - BOI\"/>
    </mc:Choice>
  </mc:AlternateContent>
  <xr:revisionPtr revIDLastSave="0" documentId="13_ncr:1_{FEE8C29C-C49C-4FFD-8BFB-E9CA340181F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37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7" i="4" l="1"/>
  <c r="W46" i="4"/>
  <c r="W51" i="4"/>
</calcChain>
</file>

<file path=xl/sharedStrings.xml><?xml version="1.0" encoding="utf-8"?>
<sst xmlns="http://schemas.openxmlformats.org/spreadsheetml/2006/main" count="53" uniqueCount="44">
  <si>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</si>
  <si>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</si>
  <si>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</si>
  <si>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</si>
  <si>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</si>
  <si>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</si>
  <si>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</si>
  <si>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</si>
  <si>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</si>
  <si>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</si>
  <si>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</si>
  <si>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</si>
  <si>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</si>
  <si>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</si>
  <si>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</si>
  <si>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</si>
  <si>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</si>
  <si>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</si>
  <si>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</si>
  <si>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</si>
  <si>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</si>
  <si>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</si>
  <si>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</si>
  <si>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</si>
  <si>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</si>
  <si>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</si>
  <si>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</si>
  <si>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</si>
  <si>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</si>
  <si>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</si>
  <si>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</si>
  <si>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</si>
  <si>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</si>
  <si>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</si>
  <si>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</si>
  <si>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</si>
  <si>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</si>
  <si>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</si>
  <si>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Bank Of India ( Mandvi Branch ) - RAJENDRA RAMESH GOSAVI</t>
  </si>
  <si>
    <t>As per previous valuation report</t>
  </si>
  <si>
    <t>CA - As per previous valuation report</t>
  </si>
  <si>
    <t>rate on BUA</t>
  </si>
  <si>
    <t>Approx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</si>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</sst>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164415</xdr:colOff>
      <xdr:row>43</xdr:row>
      <xdr:rowOff>124922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767BAA-9CE4-4117-A2D6-A50B2963D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42815" cy="7859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411334</xdr:colOff>
      <xdr:row>46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930572-5F41-4CF4-BF9A-12FFD96BA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03334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0657DA-723D-444E-B065-9BE5A87C0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288257</xdr:colOff>
      <xdr:row>43</xdr:row>
      <xdr:rowOff>39176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2E74A5-E332-4275-8280-912DDB2F7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66657" cy="7706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240626</xdr:colOff>
      <xdr:row>45</xdr:row>
      <xdr:rowOff>153432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F3DB4-9712-40EE-9DBE-44DFFC4B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19026" cy="7392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478784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2B94B-41A2-43D5-BF51-1EE4371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57184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F5E3F-6071-4F2F-A1BD-2D9E7912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8064D-A7D9-4E04-8254-D545ED6E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4" customFormat="1" x14ac:dyDescent="0.25">
      <c r="A3" s="45">
        <f t="shared" ref="A3:A14" si="0">N3</f>
        <v>0</v>
      </c>
      <c r="B3" s="45">
        <f t="shared" ref="B3:B14" si="1">Q3</f>
        <v>400</v>
      </c>
      <c r="C3" s="45">
        <f>B3*1.2</f>
        <v>480</v>
      </c>
      <c r="D3" s="45">
        <f t="shared" ref="D3:D14" si="2">C3*1.2</f>
        <v>576</v>
      </c>
      <c r="E3" s="46">
        <f t="shared" ref="E3:E14" si="3">R3</f>
        <v>2550000</v>
      </c>
      <c r="F3" s="45">
        <f t="shared" ref="F3:F14" si="4">ROUND((E3/B3),0)</f>
        <v>6375</v>
      </c>
      <c r="G3" s="45">
        <f t="shared" ref="G3:G14" si="5">ROUND((E3/C3),0)</f>
        <v>5313</v>
      </c>
      <c r="H3" s="45">
        <f t="shared" ref="H3:H14" si="6">ROUND((E3/D3),0)</f>
        <v>4427</v>
      </c>
      <c r="I3" s="45" t="e">
        <f>#REF!</f>
        <v>#REF!</v>
      </c>
      <c r="J3" s="45">
        <f t="shared" ref="J3:J14" si="7">S3</f>
        <v>0</v>
      </c>
      <c r="O3" s="44">
        <v>0</v>
      </c>
      <c r="P3" s="44">
        <f t="shared" ref="P3:Q14" si="8">O3/1.2</f>
        <v>0</v>
      </c>
      <c r="Q3" s="44">
        <v>400</v>
      </c>
      <c r="R3" s="47">
        <v>2550000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440</v>
      </c>
      <c r="C16" s="45">
        <f>B16*1.2</f>
        <v>528</v>
      </c>
      <c r="D16" s="45">
        <f t="shared" ref="D16:D28" si="34">C16*1.2</f>
        <v>633.6</v>
      </c>
      <c r="E16" s="46">
        <f t="shared" ref="E16:E28" si="35">R16</f>
        <v>4200000</v>
      </c>
      <c r="F16" s="45">
        <f t="shared" ref="F16:F28" si="36">ROUND((E16/B16),0)</f>
        <v>9545</v>
      </c>
      <c r="G16" s="45">
        <f t="shared" ref="G16:G28" si="37">ROUND((E16/C16),0)</f>
        <v>7955</v>
      </c>
      <c r="H16" s="45">
        <f t="shared" ref="H16:H28" si="38">ROUND((E16/D16),0)</f>
        <v>6629</v>
      </c>
      <c r="I16" s="45" t="e">
        <f>#REF!</f>
        <v>#REF!</v>
      </c>
      <c r="J16" s="45" t="str">
        <f t="shared" ref="J16:J28" si="39">S16</f>
        <v>Same Bldg</v>
      </c>
      <c r="O16" s="44">
        <v>0</v>
      </c>
      <c r="P16" s="44">
        <f t="shared" ref="P16:Q28" si="40">O16/1.2</f>
        <v>0</v>
      </c>
      <c r="Q16" s="44">
        <v>440</v>
      </c>
      <c r="R16" s="47">
        <v>4200000</v>
      </c>
      <c r="S16" s="44" t="s">
        <v>43</v>
      </c>
    </row>
    <row r="17" spans="1:25" s="44" customFormat="1" x14ac:dyDescent="0.25">
      <c r="A17" s="45">
        <f t="shared" si="32"/>
        <v>0</v>
      </c>
      <c r="B17" s="45">
        <f t="shared" si="33"/>
        <v>277.77777777777783</v>
      </c>
      <c r="C17" s="45">
        <f t="shared" ref="C17:C28" si="41">B17*1.2</f>
        <v>333.33333333333337</v>
      </c>
      <c r="D17" s="45">
        <f t="shared" si="34"/>
        <v>400.00000000000006</v>
      </c>
      <c r="E17" s="46">
        <f t="shared" si="35"/>
        <v>2900000</v>
      </c>
      <c r="F17" s="45">
        <f t="shared" si="36"/>
        <v>10440</v>
      </c>
      <c r="G17" s="45">
        <f t="shared" si="37"/>
        <v>8700</v>
      </c>
      <c r="H17" s="45">
        <f t="shared" si="38"/>
        <v>7250</v>
      </c>
      <c r="I17" s="45" t="e">
        <f>#REF!</f>
        <v>#REF!</v>
      </c>
      <c r="J17" s="45" t="str">
        <f t="shared" si="39"/>
        <v>Same Bldg</v>
      </c>
      <c r="O17" s="44">
        <v>400</v>
      </c>
      <c r="P17" s="44">
        <f t="shared" si="40"/>
        <v>333.33333333333337</v>
      </c>
      <c r="Q17" s="44">
        <f t="shared" si="40"/>
        <v>277.77777777777783</v>
      </c>
      <c r="R17" s="47">
        <v>2900000</v>
      </c>
      <c r="S17" s="44" t="s">
        <v>43</v>
      </c>
    </row>
    <row r="18" spans="1:25" x14ac:dyDescent="0.25">
      <c r="A18" s="4">
        <f t="shared" si="32"/>
        <v>0</v>
      </c>
      <c r="B18" s="4">
        <f t="shared" si="33"/>
        <v>652</v>
      </c>
      <c r="C18" s="4">
        <f t="shared" si="41"/>
        <v>782.4</v>
      </c>
      <c r="D18" s="4">
        <f t="shared" si="34"/>
        <v>938.87999999999988</v>
      </c>
      <c r="E18" s="5">
        <f t="shared" si="35"/>
        <v>9000000</v>
      </c>
      <c r="F18" s="9">
        <f t="shared" si="36"/>
        <v>13804</v>
      </c>
      <c r="G18" s="9">
        <f t="shared" si="37"/>
        <v>11503</v>
      </c>
      <c r="H18" s="9">
        <f t="shared" si="38"/>
        <v>9586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652</v>
      </c>
      <c r="R18" s="2">
        <v>9000000</v>
      </c>
    </row>
    <row r="19" spans="1:25" x14ac:dyDescent="0.25">
      <c r="A19" s="4">
        <f t="shared" si="32"/>
        <v>0</v>
      </c>
      <c r="B19" s="4">
        <f t="shared" si="33"/>
        <v>374</v>
      </c>
      <c r="C19" s="4">
        <f t="shared" si="41"/>
        <v>448.8</v>
      </c>
      <c r="D19" s="4">
        <f t="shared" si="34"/>
        <v>538.55999999999995</v>
      </c>
      <c r="E19" s="5">
        <f t="shared" si="35"/>
        <v>4650000</v>
      </c>
      <c r="F19" s="9">
        <f t="shared" si="36"/>
        <v>12433</v>
      </c>
      <c r="G19" s="9">
        <f t="shared" si="37"/>
        <v>10361</v>
      </c>
      <c r="H19" s="9">
        <f t="shared" si="38"/>
        <v>8634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374</v>
      </c>
      <c r="R19" s="2">
        <v>4650000</v>
      </c>
    </row>
    <row r="20" spans="1:25" x14ac:dyDescent="0.25">
      <c r="A20" s="4">
        <f t="shared" si="32"/>
        <v>0</v>
      </c>
      <c r="B20" s="4">
        <f t="shared" si="33"/>
        <v>350</v>
      </c>
      <c r="C20" s="4">
        <f t="shared" si="41"/>
        <v>420</v>
      </c>
      <c r="D20" s="4">
        <f t="shared" si="34"/>
        <v>504</v>
      </c>
      <c r="E20" s="5">
        <f t="shared" si="35"/>
        <v>3500000</v>
      </c>
      <c r="F20" s="9">
        <f t="shared" si="36"/>
        <v>10000</v>
      </c>
      <c r="G20" s="9">
        <f t="shared" si="37"/>
        <v>8333</v>
      </c>
      <c r="H20" s="9">
        <f t="shared" si="38"/>
        <v>6944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350</v>
      </c>
      <c r="R20" s="2">
        <v>3500000</v>
      </c>
    </row>
    <row r="21" spans="1:25" x14ac:dyDescent="0.25">
      <c r="A21" s="4">
        <f t="shared" si="32"/>
        <v>0</v>
      </c>
      <c r="B21" s="4">
        <f t="shared" si="33"/>
        <v>270.83333333333337</v>
      </c>
      <c r="C21" s="4">
        <f t="shared" si="41"/>
        <v>325.00000000000006</v>
      </c>
      <c r="D21" s="4">
        <f t="shared" si="34"/>
        <v>390.00000000000006</v>
      </c>
      <c r="E21" s="5">
        <f t="shared" si="35"/>
        <v>4500000</v>
      </c>
      <c r="F21" s="9">
        <f t="shared" si="36"/>
        <v>16615</v>
      </c>
      <c r="G21" s="9">
        <f t="shared" si="37"/>
        <v>13846</v>
      </c>
      <c r="H21" s="9">
        <f t="shared" si="38"/>
        <v>11538</v>
      </c>
      <c r="I21" s="4" t="e">
        <f>#REF!</f>
        <v>#REF!</v>
      </c>
      <c r="J21" s="4">
        <f t="shared" si="39"/>
        <v>0</v>
      </c>
      <c r="O21">
        <v>0</v>
      </c>
      <c r="P21">
        <v>325</v>
      </c>
      <c r="Q21">
        <f t="shared" si="40"/>
        <v>270.83333333333337</v>
      </c>
      <c r="R21" s="2">
        <v>4500000</v>
      </c>
    </row>
    <row r="22" spans="1:25" x14ac:dyDescent="0.25">
      <c r="A22" s="4">
        <f t="shared" ref="A22:A24" si="42">N22</f>
        <v>0</v>
      </c>
      <c r="B22" s="4">
        <f t="shared" ref="B22:B24" si="43">Q22</f>
        <v>333.33333333333337</v>
      </c>
      <c r="C22" s="4">
        <f t="shared" ref="C22:C24" si="44">B22*1.2</f>
        <v>400.00000000000006</v>
      </c>
      <c r="D22" s="4">
        <f t="shared" ref="D22:D24" si="45">C22*1.2</f>
        <v>480.00000000000006</v>
      </c>
      <c r="E22" s="5">
        <f t="shared" ref="E22:E24" si="46">R22</f>
        <v>4000000</v>
      </c>
      <c r="F22" s="9">
        <f t="shared" ref="F22:F24" si="47">ROUND((E22/B22),0)</f>
        <v>12000</v>
      </c>
      <c r="G22" s="9">
        <f t="shared" ref="G22:G24" si="48">ROUND((E22/C22),0)</f>
        <v>10000</v>
      </c>
      <c r="H22" s="9">
        <f t="shared" ref="H22:H24" si="49">ROUND((E22/D22),0)</f>
        <v>8333</v>
      </c>
      <c r="I22" s="4" t="e">
        <f>#REF!</f>
        <v>#REF!</v>
      </c>
      <c r="J22" s="4">
        <f t="shared" ref="J22:J24" si="50">S22</f>
        <v>0</v>
      </c>
      <c r="O22">
        <v>0</v>
      </c>
      <c r="P22">
        <v>400</v>
      </c>
      <c r="Q22">
        <f t="shared" ref="Q22:Q24" si="51">P22/1.2</f>
        <v>333.33333333333337</v>
      </c>
      <c r="R22" s="2">
        <v>4000000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8300</v>
      </c>
      <c r="X29" s="20" t="s">
        <v>41</v>
      </c>
      <c r="Y29" t="s">
        <v>42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5800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39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10.5</v>
      </c>
      <c r="X36" s="24"/>
    </row>
    <row r="37" spans="5:25" ht="45" x14ac:dyDescent="0.25">
      <c r="E37" s="1" t="s">
        <v>40</v>
      </c>
      <c r="F37" s="7">
        <v>515</v>
      </c>
      <c r="G37">
        <v>9500</v>
      </c>
      <c r="H37">
        <f>F37*G37</f>
        <v>4892500</v>
      </c>
      <c r="U37" s="17"/>
      <c r="V37" s="26"/>
      <c r="W37" s="27">
        <f>W36%</f>
        <v>0.105</v>
      </c>
      <c r="X37" s="27"/>
      <c r="Y37" s="44"/>
    </row>
    <row r="38" spans="5:25" ht="15.75" x14ac:dyDescent="0.25">
      <c r="E38" s="1" t="s">
        <v>32</v>
      </c>
      <c r="F38" s="7">
        <v>618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5:25" ht="15.75" x14ac:dyDescent="0.25">
      <c r="E39" s="1"/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5800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8037.5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32</v>
      </c>
      <c r="V44" s="30"/>
      <c r="W44" s="25">
        <v>618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4967175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W45*0.85</f>
        <v>4222098.75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W45*0.7</f>
        <v>3477022.5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1545000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10348.28125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2024-01-29T09:07:15Z</dcterms:modified>
</cp:coreProperties>
</file>