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MOHARAM ALI AZNSARI - SBI\"/>
    </mc:Choice>
  </mc:AlternateContent>
  <xr:revisionPtr revIDLastSave="0" documentId="13_ncr:1_{D57E03F8-B601-4A00-AD84-A64D64BB318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9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<sst xmlns="http://schemas.openxmlformats.org/spreadsheetml/2006/main" count="50" uniqueCount="44">
  <si>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</si>
  <si>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</si>
  <si>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</si>
  <si>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</si>
  <si>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</si>
  <si>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</si>
  <si>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</si>
  <si>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</si>
  <si>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</si>
  <si>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</si>
  <si>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</si>
  <si>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</si>
  <si>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</si>
  <si>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</si>
  <si>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</si>
  <si>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</si>
  <si>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</si>
  <si>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</si>
  <si>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</si>
  <si>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</si>
  <si>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</si>
  <si>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</si>
  <si>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</si>
  <si>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</si>
  <si>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</si>
  <si>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</si>
  <si>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</si>
  <si>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</si>
  <si>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</si>
  <si>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</si>
  <si>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</si>
  <si>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</si>
  <si>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</si>
  <si>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</si>
  <si>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</si>
  <si>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</si>
  <si>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</si>
  <si>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</si>
  <si>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</si>
  <si>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RBO Sanpada ) - MOHARAM ALI AZNSARI</t>
  </si>
  <si>
    <t>Agree CA</t>
  </si>
  <si>
    <t>EBVT</t>
  </si>
  <si>
    <t>As per OC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</si>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</sst>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49</xdr:row>
      <xdr:rowOff>20292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2E764-35EB-4246-9B28-CA171CEEE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545468</xdr:colOff>
      <xdr:row>51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C5E267-B742-459B-AC54-ACBD7889D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23868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192994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26304C-0430-4D60-83CA-8E68697F5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71394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440679</xdr:colOff>
      <xdr:row>48</xdr:row>
      <xdr:rowOff>182203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1E64C-661D-4797-A631-6A852EEFC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19079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535942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F09AE0-6099-4A53-BAAA-AEC2F47DB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14342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354942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5DBF0-AF97-45DA-A703-FC4919783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33342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29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716921-CB28-4572-9044-2590C7ED8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5458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R18" sqref="R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s="45" customFormat="1" x14ac:dyDescent="0.25">
      <c r="A3" s="43">
        <f t="shared" ref="A3:A14" si="0">N3</f>
        <v>0</v>
      </c>
      <c r="B3" s="43">
        <f t="shared" ref="B3:B14" si="1">Q3</f>
        <v>734</v>
      </c>
      <c r="C3" s="43">
        <f>B3*1.2</f>
        <v>880.8</v>
      </c>
      <c r="D3" s="43">
        <f t="shared" ref="D3:D14" si="2">C3*1.2</f>
        <v>1056.9599999999998</v>
      </c>
      <c r="E3" s="44">
        <f t="shared" ref="E3:E14" si="3">R3</f>
        <v>6250000</v>
      </c>
      <c r="F3" s="43">
        <f t="shared" ref="F3:F14" si="4">ROUND((E3/B3),0)</f>
        <v>8515</v>
      </c>
      <c r="G3" s="43">
        <f t="shared" ref="G3:G14" si="5">ROUND((E3/C3),0)</f>
        <v>7096</v>
      </c>
      <c r="H3" s="43">
        <f t="shared" ref="H3:H14" si="6">ROUND((E3/D3),0)</f>
        <v>5913</v>
      </c>
      <c r="I3" s="43" t="e">
        <f>#REF!</f>
        <v>#REF!</v>
      </c>
      <c r="J3" s="43">
        <f t="shared" ref="J3:J14" si="7">S3</f>
        <v>0</v>
      </c>
      <c r="O3" s="45">
        <v>0</v>
      </c>
      <c r="P3" s="45">
        <f t="shared" ref="P3:Q14" si="8">O3/1.2</f>
        <v>0</v>
      </c>
      <c r="Q3" s="45">
        <v>734</v>
      </c>
      <c r="R3" s="46">
        <v>6250000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772.5</v>
      </c>
      <c r="C16" s="4">
        <f>B16*1.2</f>
        <v>927</v>
      </c>
      <c r="D16" s="4">
        <f t="shared" ref="D16:D28" si="34">C16*1.2</f>
        <v>1112.3999999999999</v>
      </c>
      <c r="E16" s="5">
        <f t="shared" ref="E16:E28" si="35">R16</f>
        <v>7400000</v>
      </c>
      <c r="F16" s="9">
        <f t="shared" ref="F16:F28" si="36">ROUND((E16/B16),0)</f>
        <v>9579</v>
      </c>
      <c r="G16" s="9">
        <f t="shared" ref="G16:G28" si="37">ROUND((E16/C16),0)</f>
        <v>7983</v>
      </c>
      <c r="H16" s="9">
        <f t="shared" ref="H16:H28" si="38">ROUND((E16/D16),0)</f>
        <v>6652</v>
      </c>
      <c r="I16" s="4" t="e">
        <f>#REF!</f>
        <v>#REF!</v>
      </c>
      <c r="J16" s="4">
        <f t="shared" ref="J16:J28" si="39">S16</f>
        <v>0</v>
      </c>
      <c r="O16">
        <v>0</v>
      </c>
      <c r="P16">
        <v>927</v>
      </c>
      <c r="Q16">
        <f t="shared" ref="P16:Q28" si="40">P16/1.2</f>
        <v>772.5</v>
      </c>
      <c r="R16" s="2">
        <v>7400000</v>
      </c>
    </row>
    <row r="17" spans="1:24" x14ac:dyDescent="0.25">
      <c r="A17" s="4">
        <f t="shared" si="32"/>
        <v>0</v>
      </c>
      <c r="B17" s="4">
        <f t="shared" si="33"/>
        <v>500</v>
      </c>
      <c r="C17" s="4">
        <f t="shared" ref="C17:C28" si="41">B17*1.2</f>
        <v>600</v>
      </c>
      <c r="D17" s="4">
        <f t="shared" si="34"/>
        <v>720</v>
      </c>
      <c r="E17" s="5">
        <f t="shared" si="35"/>
        <v>4300000</v>
      </c>
      <c r="F17" s="9">
        <f t="shared" si="36"/>
        <v>8600</v>
      </c>
      <c r="G17" s="9">
        <f t="shared" si="37"/>
        <v>7167</v>
      </c>
      <c r="H17" s="9">
        <f t="shared" si="38"/>
        <v>5972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500</v>
      </c>
      <c r="R17" s="2">
        <v>4300000</v>
      </c>
    </row>
    <row r="18" spans="1:24" s="45" customFormat="1" x14ac:dyDescent="0.25">
      <c r="A18" s="43">
        <f t="shared" si="32"/>
        <v>0</v>
      </c>
      <c r="B18" s="43">
        <f t="shared" si="33"/>
        <v>399</v>
      </c>
      <c r="C18" s="43">
        <f t="shared" si="41"/>
        <v>478.79999999999995</v>
      </c>
      <c r="D18" s="43">
        <f t="shared" si="34"/>
        <v>574.55999999999995</v>
      </c>
      <c r="E18" s="44">
        <f t="shared" si="35"/>
        <v>5000000</v>
      </c>
      <c r="F18" s="43">
        <f t="shared" si="36"/>
        <v>12531</v>
      </c>
      <c r="G18" s="43">
        <f t="shared" si="37"/>
        <v>10443</v>
      </c>
      <c r="H18" s="43">
        <f t="shared" si="38"/>
        <v>8702</v>
      </c>
      <c r="I18" s="43" t="e">
        <f>#REF!</f>
        <v>#REF!</v>
      </c>
      <c r="J18" s="43">
        <f t="shared" si="39"/>
        <v>0</v>
      </c>
      <c r="O18" s="45">
        <v>0</v>
      </c>
      <c r="P18" s="45">
        <f t="shared" si="40"/>
        <v>0</v>
      </c>
      <c r="Q18" s="45">
        <v>399</v>
      </c>
      <c r="R18" s="46">
        <v>5000000</v>
      </c>
    </row>
    <row r="19" spans="1:24" s="45" customFormat="1" x14ac:dyDescent="0.25">
      <c r="A19" s="43">
        <f t="shared" si="32"/>
        <v>0</v>
      </c>
      <c r="B19" s="43">
        <f t="shared" si="33"/>
        <v>533.33333333333337</v>
      </c>
      <c r="C19" s="43">
        <f t="shared" si="41"/>
        <v>640</v>
      </c>
      <c r="D19" s="43">
        <f t="shared" si="34"/>
        <v>768</v>
      </c>
      <c r="E19" s="44">
        <f t="shared" si="35"/>
        <v>6700000</v>
      </c>
      <c r="F19" s="43">
        <f t="shared" si="36"/>
        <v>12563</v>
      </c>
      <c r="G19" s="43">
        <f t="shared" si="37"/>
        <v>10469</v>
      </c>
      <c r="H19" s="43">
        <f t="shared" si="38"/>
        <v>8724</v>
      </c>
      <c r="I19" s="43" t="e">
        <f>#REF!</f>
        <v>#REF!</v>
      </c>
      <c r="J19" s="43">
        <f t="shared" si="39"/>
        <v>0</v>
      </c>
      <c r="O19" s="45">
        <v>0</v>
      </c>
      <c r="P19" s="45">
        <v>640</v>
      </c>
      <c r="Q19" s="45">
        <f t="shared" si="40"/>
        <v>533.33333333333337</v>
      </c>
      <c r="R19" s="46">
        <v>6700000</v>
      </c>
    </row>
    <row r="20" spans="1:24" x14ac:dyDescent="0.25">
      <c r="A20" s="4">
        <f t="shared" si="32"/>
        <v>0</v>
      </c>
      <c r="B20" s="4">
        <f t="shared" si="33"/>
        <v>479.16666666666669</v>
      </c>
      <c r="C20" s="4">
        <f t="shared" si="41"/>
        <v>575</v>
      </c>
      <c r="D20" s="4">
        <f t="shared" si="34"/>
        <v>690</v>
      </c>
      <c r="E20" s="5">
        <f t="shared" si="35"/>
        <v>6000000</v>
      </c>
      <c r="F20" s="9">
        <f t="shared" si="36"/>
        <v>12522</v>
      </c>
      <c r="G20" s="9">
        <f t="shared" si="37"/>
        <v>10435</v>
      </c>
      <c r="H20" s="9">
        <f t="shared" si="38"/>
        <v>8696</v>
      </c>
      <c r="I20" s="4" t="e">
        <f>#REF!</f>
        <v>#REF!</v>
      </c>
      <c r="J20" s="4">
        <f t="shared" si="39"/>
        <v>0</v>
      </c>
      <c r="O20">
        <v>0</v>
      </c>
      <c r="P20">
        <v>575</v>
      </c>
      <c r="Q20">
        <f t="shared" si="40"/>
        <v>479.16666666666669</v>
      </c>
      <c r="R20" s="2">
        <v>6000000</v>
      </c>
    </row>
    <row r="21" spans="1:24" x14ac:dyDescent="0.25">
      <c r="A21" s="4">
        <f t="shared" si="32"/>
        <v>0</v>
      </c>
      <c r="B21" s="4">
        <f t="shared" si="33"/>
        <v>541.66666666666674</v>
      </c>
      <c r="C21" s="4">
        <f t="shared" si="41"/>
        <v>650.00000000000011</v>
      </c>
      <c r="D21" s="4">
        <f t="shared" si="34"/>
        <v>780.00000000000011</v>
      </c>
      <c r="E21" s="5">
        <f t="shared" si="35"/>
        <v>6500000</v>
      </c>
      <c r="F21" s="9">
        <f t="shared" si="36"/>
        <v>12000</v>
      </c>
      <c r="G21" s="9">
        <f t="shared" si="37"/>
        <v>10000</v>
      </c>
      <c r="H21" s="9">
        <f t="shared" si="38"/>
        <v>8333</v>
      </c>
      <c r="I21" s="4" t="e">
        <f>#REF!</f>
        <v>#REF!</v>
      </c>
      <c r="J21" s="4">
        <f t="shared" si="39"/>
        <v>0</v>
      </c>
      <c r="O21">
        <v>0</v>
      </c>
      <c r="P21">
        <v>650</v>
      </c>
      <c r="Q21">
        <f t="shared" si="40"/>
        <v>541.66666666666674</v>
      </c>
      <c r="R21" s="2">
        <v>6500000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54</v>
      </c>
      <c r="X34" s="24">
        <v>2018</v>
      </c>
      <c r="Y34" t="s">
        <v>42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9</v>
      </c>
      <c r="X36" s="24"/>
    </row>
    <row r="37" spans="6:25" ht="15.75" x14ac:dyDescent="0.25">
      <c r="F37" s="7" t="s">
        <v>40</v>
      </c>
      <c r="G37">
        <v>457</v>
      </c>
      <c r="U37" s="17"/>
      <c r="V37" s="26"/>
      <c r="W37" s="27">
        <f>W36%</f>
        <v>0.09</v>
      </c>
      <c r="X37" s="27"/>
    </row>
    <row r="38" spans="6:25" ht="15.75" x14ac:dyDescent="0.25">
      <c r="F38" s="7" t="s">
        <v>41</v>
      </c>
      <c r="G38">
        <v>52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243</v>
      </c>
      <c r="X38" s="22"/>
    </row>
    <row r="39" spans="6:25" ht="15.75" x14ac:dyDescent="0.25">
      <c r="G39">
        <f>G37+G38</f>
        <v>509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2457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9300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11757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509</v>
      </c>
      <c r="X44" s="24"/>
    </row>
    <row r="45" spans="6:25" ht="15.75" x14ac:dyDescent="0.25">
      <c r="P45" s="13" t="s">
        <v>29</v>
      </c>
      <c r="S45" s="10"/>
      <c r="T45" s="11"/>
      <c r="U45" s="17" t="s">
        <v>43</v>
      </c>
      <c r="V45" s="31"/>
      <c r="W45" s="34">
        <f>W42*W44+X46</f>
        <v>5984313</v>
      </c>
      <c r="X45" s="32"/>
    </row>
    <row r="46" spans="6:25" ht="15.75" x14ac:dyDescent="0.25">
      <c r="S46" s="11"/>
      <c r="T46" s="10"/>
      <c r="U46" s="17" t="s">
        <v>24</v>
      </c>
      <c r="V46" s="23"/>
      <c r="W46" s="33">
        <f>W45*0.9</f>
        <v>5385881.7000000002</v>
      </c>
      <c r="X46" s="34"/>
    </row>
    <row r="47" spans="6:25" ht="15.75" x14ac:dyDescent="0.25">
      <c r="S47" s="10"/>
      <c r="T47" s="10"/>
      <c r="U47" s="17" t="s">
        <v>25</v>
      </c>
      <c r="V47" s="23"/>
      <c r="W47" s="33">
        <f>W45*0.8</f>
        <v>4787450.4000000004</v>
      </c>
      <c r="X47" s="33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1374300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12467.31875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2024-01-25T07:08:10Z</dcterms:modified>
</cp:coreProperties>
</file>