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C8C84F5-1175-4ECF-B7FB-2B6849338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8" i="1" s="1"/>
  <c r="B18" i="1"/>
  <c r="F8" i="1" l="1"/>
  <c r="C35" i="1"/>
  <c r="C34" i="1"/>
  <c r="C33" i="1"/>
  <c r="B10" i="1" l="1"/>
  <c r="B11" i="1" s="1"/>
  <c r="B8" i="1"/>
  <c r="B6" i="1"/>
  <c r="B5" i="1"/>
  <c r="B14" i="1" s="1"/>
  <c r="B12" i="1" l="1"/>
  <c r="B13" i="1"/>
  <c r="B15" i="1" s="1"/>
  <c r="B17" i="1" s="1"/>
  <c r="B20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<sst xmlns="http://schemas.openxmlformats.org/spreadsheetml/2006/main" count="27" uniqueCount="26">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</sst>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7" fillId="0" borderId="1" xfId="0" applyNumberFormat="1" applyFont="1" applyBorder="1"/>
    <xf numFmtId="43" fontId="5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6E9C2-9672-E403-11E0-2A4AC63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142875</xdr:rowOff>
    </xdr:from>
    <xdr:to>
      <xdr:col>18</xdr:col>
      <xdr:colOff>142875</xdr:colOff>
      <xdr:row>38</xdr:row>
      <xdr:rowOff>37448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E522-35CC-BA39-CE1D-E4A068AA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D0BE6-CEDF-FEE3-E477-C7FFA20C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D17" sqref="D17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9"/>
      <c r="C2" s="29"/>
      <c r="D2" s="9"/>
      <c r="E2" t="s">
        <v>13</v>
      </c>
    </row>
    <row r="3" spans="1:13" ht="16.5" x14ac:dyDescent="0.3">
      <c r="A3" s="18" t="s">
        <v>0</v>
      </c>
      <c r="B3" s="30">
        <v>11800</v>
      </c>
      <c r="C3" s="19"/>
      <c r="D3" s="8"/>
      <c r="E3" s="4">
        <v>2022</v>
      </c>
      <c r="F3" s="5">
        <v>2023</v>
      </c>
      <c r="G3" s="6"/>
      <c r="L3" s="5"/>
      <c r="M3" s="6"/>
    </row>
    <row r="4" spans="1:13" ht="33" x14ac:dyDescent="0.3">
      <c r="A4" s="20" t="s">
        <v>1</v>
      </c>
      <c r="B4" s="30">
        <v>2800</v>
      </c>
      <c r="C4" s="19"/>
      <c r="D4" s="8"/>
      <c r="E4" s="29"/>
      <c r="F4" s="5"/>
      <c r="G4" s="6"/>
      <c r="H4" s="29"/>
      <c r="K4" s="39"/>
      <c r="L4" s="5"/>
      <c r="M4" s="6"/>
    </row>
    <row r="5" spans="1:13" ht="16.5" x14ac:dyDescent="0.3">
      <c r="A5" s="18" t="s">
        <v>2</v>
      </c>
      <c r="B5" s="30">
        <f>B3-B4</f>
        <v>9000</v>
      </c>
      <c r="C5" s="19"/>
      <c r="D5" s="8"/>
      <c r="E5" s="10" t="s">
        <v>23</v>
      </c>
      <c r="F5" s="10" t="s">
        <v>25</v>
      </c>
      <c r="G5" s="16"/>
      <c r="H5" s="10"/>
      <c r="I5" s="10"/>
      <c r="L5" s="5"/>
      <c r="M5" s="6"/>
    </row>
    <row r="6" spans="1:13" ht="16.5" x14ac:dyDescent="0.3">
      <c r="A6" s="18" t="s">
        <v>3</v>
      </c>
      <c r="B6" s="30">
        <f>B4</f>
        <v>2800</v>
      </c>
      <c r="C6" s="19"/>
      <c r="D6" s="8"/>
      <c r="E6">
        <f>45.61*10.764</f>
        <v>490.94603999999998</v>
      </c>
      <c r="F6" s="10"/>
      <c r="G6" s="16"/>
      <c r="H6" s="10"/>
      <c r="I6" s="10"/>
      <c r="L6" s="5"/>
      <c r="M6" s="6"/>
    </row>
    <row r="7" spans="1:13" ht="16.5" x14ac:dyDescent="0.3">
      <c r="A7" s="18" t="s">
        <v>4</v>
      </c>
      <c r="B7" s="21">
        <v>0</v>
      </c>
      <c r="C7" s="22"/>
      <c r="D7" s="1"/>
      <c r="E7">
        <f>2.99*10.764</f>
        <v>32.184359999999998</v>
      </c>
      <c r="F7" s="10"/>
      <c r="G7" s="7"/>
      <c r="H7" s="10"/>
      <c r="I7" s="10"/>
      <c r="L7" s="35"/>
      <c r="M7" s="36"/>
    </row>
    <row r="8" spans="1:13" ht="16.5" x14ac:dyDescent="0.3">
      <c r="A8" s="18" t="s">
        <v>5</v>
      </c>
      <c r="B8" s="21">
        <f>B9-B7</f>
        <v>60</v>
      </c>
      <c r="C8" s="22"/>
      <c r="D8" s="32"/>
      <c r="E8">
        <f>SUM(E6:E7)</f>
        <v>523.13040000000001</v>
      </c>
      <c r="F8" s="47">
        <f>E8*1.1</f>
        <v>575.44344000000001</v>
      </c>
      <c r="G8" s="7"/>
      <c r="H8" s="12"/>
      <c r="I8" s="12"/>
      <c r="L8" s="35"/>
      <c r="M8" s="36"/>
    </row>
    <row r="9" spans="1:13" ht="16.5" x14ac:dyDescent="0.3">
      <c r="A9" s="18" t="s">
        <v>6</v>
      </c>
      <c r="B9" s="21">
        <v>60</v>
      </c>
      <c r="C9" s="22"/>
      <c r="D9" s="1"/>
      <c r="E9" s="37"/>
      <c r="F9" s="8"/>
      <c r="G9" s="15"/>
      <c r="H9" s="10"/>
      <c r="I9" s="10"/>
      <c r="J9" s="37"/>
      <c r="K9" s="37"/>
      <c r="L9" s="33"/>
      <c r="M9" s="36"/>
    </row>
    <row r="10" spans="1:13" ht="33" x14ac:dyDescent="0.3">
      <c r="A10" s="20" t="s">
        <v>7</v>
      </c>
      <c r="B10" s="21">
        <f>90*B7/B9</f>
        <v>0</v>
      </c>
      <c r="C10" s="22"/>
      <c r="D10" s="1"/>
      <c r="E10" s="15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/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3"/>
      <c r="D12" s="41"/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2800</v>
      </c>
      <c r="C13" s="23"/>
      <c r="D13" s="41"/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9000</v>
      </c>
      <c r="C14" s="19"/>
      <c r="D14" s="8"/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11800</v>
      </c>
      <c r="C15" s="19"/>
      <c r="D15" s="8"/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4">
        <v>523</v>
      </c>
      <c r="C16" s="45"/>
      <c r="D16" s="8"/>
      <c r="E16" s="7"/>
      <c r="F16" s="7"/>
      <c r="G16" s="7"/>
      <c r="H16" s="8"/>
      <c r="M16" s="36"/>
    </row>
    <row r="17" spans="1:14" ht="16.5" x14ac:dyDescent="0.3">
      <c r="A17" s="18" t="s">
        <v>21</v>
      </c>
      <c r="B17" s="25">
        <f>B15*B16</f>
        <v>6171400</v>
      </c>
      <c r="C17" s="25"/>
      <c r="D17" s="8"/>
      <c r="E17" s="7"/>
      <c r="F17" s="43"/>
      <c r="G17" s="7"/>
      <c r="H17" s="8"/>
      <c r="M17" s="7"/>
      <c r="N17" s="8"/>
    </row>
    <row r="18" spans="1:14" ht="16.5" x14ac:dyDescent="0.3">
      <c r="A18" s="18" t="s">
        <v>12</v>
      </c>
      <c r="B18" s="26">
        <f>575*B4</f>
        <v>1610000</v>
      </c>
      <c r="C18" s="19"/>
      <c r="D18" s="8"/>
      <c r="E18" s="8"/>
      <c r="F18" s="7"/>
    </row>
    <row r="19" spans="1:14" ht="16.5" x14ac:dyDescent="0.3">
      <c r="A19" s="21" t="s">
        <v>16</v>
      </c>
      <c r="B19" s="26">
        <v>20000</v>
      </c>
      <c r="C19" s="46"/>
      <c r="D19" s="8"/>
      <c r="E19" s="8"/>
      <c r="F19" s="7"/>
    </row>
    <row r="20" spans="1:14" x14ac:dyDescent="0.25">
      <c r="B20" s="14">
        <f>B17*0.035/12</f>
        <v>17999.916666666668</v>
      </c>
    </row>
    <row r="21" spans="1:14" x14ac:dyDescent="0.25">
      <c r="B21" s="14"/>
      <c r="D21" t="s">
        <v>24</v>
      </c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>
        <v>467</v>
      </c>
      <c r="C25" s="10"/>
      <c r="D25" s="10"/>
      <c r="E25" s="10">
        <v>5300000</v>
      </c>
      <c r="F25" s="12">
        <f t="shared" ref="F25:F31" si="0">E25/B25</f>
        <v>11349.036402569593</v>
      </c>
      <c r="G25" s="12" t="e">
        <f>E25/C25</f>
        <v>#DIV/0!</v>
      </c>
      <c r="H25" s="12" t="e">
        <f>E25/#REF!</f>
        <v>#REF!</v>
      </c>
      <c r="I25" s="10">
        <f>C25/B25</f>
        <v>0</v>
      </c>
      <c r="J25" s="17"/>
    </row>
    <row r="26" spans="1:14" ht="17.25" x14ac:dyDescent="0.3">
      <c r="B26" s="11">
        <v>401</v>
      </c>
      <c r="C26" s="10"/>
      <c r="D26" s="10"/>
      <c r="E26" s="10">
        <v>4550000</v>
      </c>
      <c r="F26" s="12">
        <f t="shared" si="0"/>
        <v>11346.633416458853</v>
      </c>
      <c r="G26" s="12" t="e">
        <f>E26/C26</f>
        <v>#DIV/0!</v>
      </c>
      <c r="H26" s="12" t="e">
        <f>E26/#REF!</f>
        <v>#REF!</v>
      </c>
      <c r="I26" s="10">
        <f>C26/B26</f>
        <v>0</v>
      </c>
      <c r="J26" s="17"/>
    </row>
    <row r="27" spans="1:14" x14ac:dyDescent="0.25">
      <c r="B27" s="11">
        <v>421</v>
      </c>
      <c r="C27" s="10"/>
      <c r="D27" s="10"/>
      <c r="E27" s="12">
        <v>5000000</v>
      </c>
      <c r="F27" s="12">
        <f t="shared" si="0"/>
        <v>11876.484560570072</v>
      </c>
      <c r="G27" s="12" t="e">
        <f t="shared" ref="G27:G31" si="1">E27/C27</f>
        <v>#DIV/0!</v>
      </c>
      <c r="H27" s="12" t="e">
        <f>E27/#REF!</f>
        <v>#REF!</v>
      </c>
      <c r="I27" s="10"/>
    </row>
    <row r="28" spans="1:14" x14ac:dyDescent="0.25">
      <c r="B28" s="11"/>
      <c r="C28" s="10"/>
      <c r="D28" s="10"/>
      <c r="E28" s="12"/>
      <c r="F28" s="12" t="e">
        <f t="shared" si="0"/>
        <v>#DIV/0!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/>
      <c r="C29" s="27"/>
      <c r="E29" s="28"/>
      <c r="F29" s="28" t="e">
        <f t="shared" si="0"/>
        <v>#DIV/0!</v>
      </c>
      <c r="G29" s="12" t="e">
        <f t="shared" si="1"/>
        <v>#DIV/0!</v>
      </c>
      <c r="H29" s="28" t="e">
        <f>E29/#REF!</f>
        <v>#REF!</v>
      </c>
      <c r="I29" s="10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8" x14ac:dyDescent="0.25">
      <c r="A33">
        <v>570</v>
      </c>
      <c r="B33" s="9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8" t="e">
        <f>F33/#REF!</f>
        <v>#REF!</v>
      </c>
    </row>
    <row r="34" spans="1:8" x14ac:dyDescent="0.25">
      <c r="A34">
        <v>570</v>
      </c>
      <c r="B34" s="9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8" t="e">
        <f>F34/#REF!</f>
        <v>#REF!</v>
      </c>
    </row>
    <row r="35" spans="1:8" x14ac:dyDescent="0.25">
      <c r="A35">
        <v>510</v>
      </c>
      <c r="B35" s="9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3"/>
      <c r="C36" t="e">
        <f>B36/#REF!</f>
        <v>#REF!</v>
      </c>
    </row>
    <row r="37" spans="1:8" ht="15.75" x14ac:dyDescent="0.25">
      <c r="A37" s="33"/>
    </row>
    <row r="38" spans="1:8" ht="15.75" x14ac:dyDescent="0.25">
      <c r="A38" s="33"/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32" sqref="U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2024-01-23T10:20:44Z</dcterms:modified>
</cp:coreProperties>
</file>