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Ramesh Poojari\"/>
    </mc:Choice>
  </mc:AlternateContent>
  <xr:revisionPtr revIDLastSave="0" documentId="13_ncr:1_{2D631BA3-CFAB-4072-A286-B1B7913B9839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1" i="4" l="1"/>
  <c r="Q10" i="4"/>
  <c r="I39" i="4" l="1"/>
  <c r="I38" i="4"/>
  <c r="H29" i="4"/>
  <c r="G31" i="4"/>
  <c r="G33" i="4" s="1"/>
  <c r="H31" i="4" l="1"/>
  <c r="G32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P17" i="4"/>
  <c r="Q17" i="4" s="1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<sst xmlns="http://schemas.openxmlformats.org/spreadsheetml/2006/main" count="135" uniqueCount="90">
  <si>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</si>
  <si>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</si>
  <si>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</si>
  <si>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</si>
  <si>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</si>
  <si>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</si>
  <si>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</si>
  <si>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</si>
  <si>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</si>
  <si>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</si>
  <si>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</si>
  <si>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</si>
  <si>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</si>
  <si>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</si>
  <si>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</si>
  <si>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</si>
  <si>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</si>
  <si>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</si>
  <si>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</si>
  <si>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</si>
  <si>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</si>
  <si>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</si>
  <si>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</si>
  <si>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</si>
  <si>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</si>
  <si>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</si>
  <si>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</si>
  <si>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</si>
  <si>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</si>
  <si>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</si>
  <si>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</si>
  <si>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</si>
  <si>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</si>
  <si>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</si>
  <si>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</si>
  <si>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</si>
  <si>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</si>
  <si>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</si>
  <si>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</si>
  <si>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</si>
  <si>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</si>
  <si>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</si>
  <si>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</si>
  <si>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</si>
  <si>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</si>
  <si>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</si>
  <si>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</si>
  <si>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</si>
  <si>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</si>
  <si>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</si>
  <si>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</si>
  <si>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</si>
  <si>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</si>
  <si>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</si>
  <si>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</si>
  <si>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</si>
  <si>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</si>
  <si>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</si>
  <si>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</si>
  <si>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</si>
  <si>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</si>
  <si>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</si>
  <si>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</si>
  <si>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</si>
  <si>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</si>
  <si>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</si>
  <si>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</si>
  <si>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</si>
  <si>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</si>
  <si>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</si>
  <si>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</si>
  <si>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</si>
  <si>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</si>
  <si>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</si>
  <si>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</si>
  <si>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</si>
  <si>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</si>
  <si>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</si>
  <si>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</si>
  <si>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</si>
  <si>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</si>
  <si>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</si>
  <si>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</si>
  <si>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18.01.2024</t>
  </si>
  <si>
    <t>ACA</t>
  </si>
  <si>
    <t>FLAT NO.</t>
  </si>
  <si>
    <t>Flat No.</t>
  </si>
  <si>
    <t>CA</t>
  </si>
  <si>
    <t>IGR-18.01.24</t>
  </si>
  <si>
    <t>IGR-10.01.24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</si>
</sst>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43</xdr:row>
      <xdr:rowOff>96369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EEA1E-3E25-4314-8252-A3EE0EC3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80211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683C9A-A15A-412C-BD80-A37A4AE01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249386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08E320-BF93-4FE1-A062-50C706E0F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1386" cy="8278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49674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1FF407-F271-4E48-8C82-E8C162878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0074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564010</xdr:colOff>
      <xdr:row>49</xdr:row>
      <xdr:rowOff>48861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C0684D-E21A-481C-9DA7-F67974098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84810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8C085F-2DF5-4266-89C8-26572E996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8878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106747</xdr:colOff>
      <xdr:row>44</xdr:row>
      <xdr:rowOff>172644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98C945-4044-4DC1-9E4F-449171115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27547" cy="8554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173431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9D0C5C-6836-4B00-81C9-ACF55302A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4231" cy="8297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535431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3D00E6-5ADD-43E1-841C-33A0CEDB3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56231" cy="88118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DF6299-57DF-40D6-A7EA-1A37D3A50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82"/>
      <c r="L1" s="82"/>
      <c r="M1" s="82"/>
      <c r="N1" s="82"/>
      <c r="O1" s="82"/>
      <c r="P1" s="82"/>
      <c r="Q1" s="82"/>
      <c r="R1" s="82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M24" sqref="M24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7500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7500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10000</v>
      </c>
      <c r="D16" s="24"/>
      <c r="F16" s="19"/>
    </row>
    <row r="17" spans="1:6" x14ac:dyDescent="0.25">
      <c r="A17" t="s">
        <v>86</v>
      </c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356</v>
      </c>
      <c r="D18" s="26"/>
      <c r="F18" s="19"/>
    </row>
    <row r="19" spans="1:6" x14ac:dyDescent="0.25">
      <c r="A19" s="16" t="s">
        <v>73</v>
      </c>
      <c r="B19" s="6"/>
      <c r="C19" s="32">
        <f>C18*C16</f>
        <v>3560000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3204000</v>
      </c>
      <c r="D20" s="32"/>
      <c r="F20" s="19"/>
    </row>
    <row r="21" spans="1:6" x14ac:dyDescent="0.25">
      <c r="A21" s="16" t="s">
        <v>25</v>
      </c>
      <c r="C21" s="35">
        <f>C19*80%</f>
        <v>2848000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890000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7416.666666666667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"/>
  <sheetViews>
    <sheetView topLeftCell="A19" workbookViewId="0">
      <selection activeCell="H38" sqref="H3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420</v>
      </c>
      <c r="C2" s="4">
        <f t="shared" ref="C2:C16" si="1">B2*1.2</f>
        <v>504</v>
      </c>
      <c r="D2" s="4">
        <f t="shared" ref="D2:D16" si="2">C2*1.2</f>
        <v>604.79999999999995</v>
      </c>
      <c r="E2" s="5">
        <f t="shared" ref="E2:E16" si="3">R2</f>
        <v>4276000</v>
      </c>
      <c r="F2" s="77">
        <f t="shared" ref="F2:F15" si="4">ROUND((E2/B2),0)</f>
        <v>10181</v>
      </c>
      <c r="G2" s="77">
        <f t="shared" ref="G2:G15" si="5">ROUND((E2/C2),0)</f>
        <v>8484</v>
      </c>
      <c r="H2" s="77">
        <f t="shared" ref="H2:H15" si="6">ROUND((E2/D2),0)</f>
        <v>7070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420</v>
      </c>
      <c r="R2" s="78">
        <v>4276000</v>
      </c>
      <c r="S2" s="2"/>
    </row>
    <row r="3" spans="1:19" x14ac:dyDescent="0.25">
      <c r="A3" s="4">
        <v>2</v>
      </c>
      <c r="B3" s="4">
        <f t="shared" si="0"/>
        <v>420</v>
      </c>
      <c r="C3" s="4">
        <f t="shared" si="1"/>
        <v>504</v>
      </c>
      <c r="D3" s="4">
        <f t="shared" si="2"/>
        <v>604.79999999999995</v>
      </c>
      <c r="E3" s="5">
        <f t="shared" si="3"/>
        <v>3700000</v>
      </c>
      <c r="F3" s="4">
        <f t="shared" si="4"/>
        <v>8810</v>
      </c>
      <c r="G3" s="4">
        <f t="shared" si="5"/>
        <v>7341</v>
      </c>
      <c r="H3" s="4">
        <f t="shared" si="6"/>
        <v>6118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420</v>
      </c>
      <c r="R3" s="2">
        <v>3700000</v>
      </c>
      <c r="S3" s="2"/>
    </row>
    <row r="4" spans="1:19" x14ac:dyDescent="0.25">
      <c r="A4" s="4">
        <v>3</v>
      </c>
      <c r="B4" s="4">
        <f t="shared" si="0"/>
        <v>415</v>
      </c>
      <c r="C4" s="4">
        <f t="shared" si="1"/>
        <v>498</v>
      </c>
      <c r="D4" s="4">
        <f t="shared" si="2"/>
        <v>597.6</v>
      </c>
      <c r="E4" s="5">
        <f t="shared" si="3"/>
        <v>3950000</v>
      </c>
      <c r="F4" s="79">
        <f t="shared" si="4"/>
        <v>9518</v>
      </c>
      <c r="G4" s="79">
        <f t="shared" si="5"/>
        <v>7932</v>
      </c>
      <c r="H4" s="79">
        <f t="shared" si="6"/>
        <v>6610</v>
      </c>
      <c r="I4" s="79">
        <f t="shared" si="7"/>
        <v>0</v>
      </c>
      <c r="J4" s="79">
        <f t="shared" si="8"/>
        <v>0</v>
      </c>
      <c r="K4" s="80"/>
      <c r="L4" s="80"/>
      <c r="M4" s="80"/>
      <c r="N4" s="80"/>
      <c r="O4" s="80">
        <v>0</v>
      </c>
      <c r="P4" s="80">
        <f t="shared" si="9"/>
        <v>0</v>
      </c>
      <c r="Q4" s="80">
        <v>415</v>
      </c>
      <c r="R4" s="81">
        <v>3950000</v>
      </c>
      <c r="S4" s="2"/>
    </row>
    <row r="5" spans="1:19" x14ac:dyDescent="0.25">
      <c r="A5" s="4">
        <v>4</v>
      </c>
      <c r="B5" s="4">
        <f t="shared" si="0"/>
        <v>393</v>
      </c>
      <c r="C5" s="4">
        <f t="shared" si="1"/>
        <v>471.59999999999997</v>
      </c>
      <c r="D5" s="4">
        <f t="shared" si="2"/>
        <v>565.91999999999996</v>
      </c>
      <c r="E5" s="5">
        <f t="shared" si="3"/>
        <v>3500000</v>
      </c>
      <c r="F5" s="79">
        <f t="shared" si="4"/>
        <v>8906</v>
      </c>
      <c r="G5" s="79">
        <f t="shared" si="5"/>
        <v>7422</v>
      </c>
      <c r="H5" s="79">
        <f t="shared" si="6"/>
        <v>6185</v>
      </c>
      <c r="I5" s="79">
        <f t="shared" si="7"/>
        <v>0</v>
      </c>
      <c r="J5" s="79">
        <f t="shared" si="8"/>
        <v>0</v>
      </c>
      <c r="K5" s="80"/>
      <c r="L5" s="80"/>
      <c r="M5" s="80"/>
      <c r="N5" s="80"/>
      <c r="O5" s="80">
        <v>0</v>
      </c>
      <c r="P5" s="80">
        <f t="shared" si="9"/>
        <v>0</v>
      </c>
      <c r="Q5" s="80">
        <v>393</v>
      </c>
      <c r="R5" s="81">
        <v>3500000</v>
      </c>
      <c r="S5" s="2"/>
    </row>
    <row r="6" spans="1:19" x14ac:dyDescent="0.25">
      <c r="A6" s="4">
        <v>5</v>
      </c>
      <c r="B6" s="4">
        <f t="shared" si="0"/>
        <v>410</v>
      </c>
      <c r="C6" s="4">
        <f t="shared" si="1"/>
        <v>492</v>
      </c>
      <c r="D6" s="4">
        <f t="shared" si="2"/>
        <v>590.4</v>
      </c>
      <c r="E6" s="5">
        <f t="shared" si="3"/>
        <v>3850000</v>
      </c>
      <c r="F6" s="79">
        <f t="shared" si="4"/>
        <v>9390</v>
      </c>
      <c r="G6" s="79">
        <f t="shared" si="5"/>
        <v>7825</v>
      </c>
      <c r="H6" s="79">
        <f t="shared" si="6"/>
        <v>6521</v>
      </c>
      <c r="I6" s="79">
        <f t="shared" si="7"/>
        <v>0</v>
      </c>
      <c r="J6" s="79">
        <f t="shared" si="8"/>
        <v>0</v>
      </c>
      <c r="K6" s="80"/>
      <c r="L6" s="80"/>
      <c r="M6" s="80"/>
      <c r="N6" s="80"/>
      <c r="O6" s="80">
        <v>0</v>
      </c>
      <c r="P6" s="80">
        <f t="shared" si="9"/>
        <v>0</v>
      </c>
      <c r="Q6" s="80">
        <v>410</v>
      </c>
      <c r="R6" s="81">
        <v>3850000</v>
      </c>
      <c r="S6" s="2"/>
    </row>
    <row r="7" spans="1:19" x14ac:dyDescent="0.25">
      <c r="A7" s="4">
        <v>6</v>
      </c>
      <c r="B7" s="4">
        <f t="shared" si="0"/>
        <v>375</v>
      </c>
      <c r="C7" s="4">
        <f t="shared" si="1"/>
        <v>450</v>
      </c>
      <c r="D7" s="4">
        <f t="shared" si="2"/>
        <v>540</v>
      </c>
      <c r="E7" s="5">
        <f t="shared" si="3"/>
        <v>3750000</v>
      </c>
      <c r="F7" s="77">
        <f t="shared" si="4"/>
        <v>10000</v>
      </c>
      <c r="G7" s="77">
        <f t="shared" si="5"/>
        <v>8333</v>
      </c>
      <c r="H7" s="77">
        <f t="shared" si="6"/>
        <v>6944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375</v>
      </c>
      <c r="R7" s="78">
        <v>3750000</v>
      </c>
      <c r="S7" s="2"/>
    </row>
    <row r="8" spans="1:19" x14ac:dyDescent="0.25">
      <c r="A8" s="4">
        <v>7</v>
      </c>
      <c r="B8" s="4">
        <f t="shared" si="0"/>
        <v>415</v>
      </c>
      <c r="C8" s="4">
        <f t="shared" si="1"/>
        <v>498</v>
      </c>
      <c r="D8" s="4">
        <f t="shared" si="2"/>
        <v>597.6</v>
      </c>
      <c r="E8" s="5">
        <f t="shared" si="3"/>
        <v>4021000</v>
      </c>
      <c r="F8" s="77">
        <f t="shared" si="4"/>
        <v>9689</v>
      </c>
      <c r="G8" s="77">
        <f t="shared" si="5"/>
        <v>8074</v>
      </c>
      <c r="H8" s="77">
        <f t="shared" si="6"/>
        <v>6729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415</v>
      </c>
      <c r="R8" s="78">
        <v>4021000</v>
      </c>
      <c r="S8" s="2"/>
    </row>
    <row r="9" spans="1:19" x14ac:dyDescent="0.25">
      <c r="A9" s="4">
        <v>8</v>
      </c>
      <c r="B9" s="4">
        <f t="shared" si="0"/>
        <v>420</v>
      </c>
      <c r="C9" s="4">
        <f t="shared" si="1"/>
        <v>504</v>
      </c>
      <c r="D9" s="4">
        <f t="shared" si="2"/>
        <v>604.79999999999995</v>
      </c>
      <c r="E9" s="5">
        <f t="shared" si="3"/>
        <v>4275000</v>
      </c>
      <c r="F9" s="77">
        <f t="shared" si="4"/>
        <v>10179</v>
      </c>
      <c r="G9" s="77">
        <f t="shared" si="5"/>
        <v>8482</v>
      </c>
      <c r="H9" s="77">
        <f t="shared" si="6"/>
        <v>7068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420</v>
      </c>
      <c r="R9" s="78">
        <v>4275000</v>
      </c>
      <c r="S9" s="2"/>
    </row>
    <row r="10" spans="1:19" x14ac:dyDescent="0.25">
      <c r="A10" s="4">
        <v>9</v>
      </c>
      <c r="B10" s="4">
        <f t="shared" si="0"/>
        <v>279.97163999999998</v>
      </c>
      <c r="C10" s="4">
        <f t="shared" si="1"/>
        <v>335.96596799999998</v>
      </c>
      <c r="D10" s="4">
        <f t="shared" si="2"/>
        <v>403.15916159999995</v>
      </c>
      <c r="E10" s="5">
        <f t="shared" si="3"/>
        <v>2852850</v>
      </c>
      <c r="F10" s="77">
        <f t="shared" si="4"/>
        <v>10190</v>
      </c>
      <c r="G10" s="77">
        <f t="shared" si="5"/>
        <v>8491</v>
      </c>
      <c r="H10" s="77">
        <f t="shared" si="6"/>
        <v>7076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f>26.01*10.764</f>
        <v>279.97163999999998</v>
      </c>
      <c r="R10" s="78">
        <v>2852850</v>
      </c>
      <c r="S10" s="78" t="s">
        <v>88</v>
      </c>
    </row>
    <row r="11" spans="1:19" x14ac:dyDescent="0.25">
      <c r="A11" s="4">
        <v>10</v>
      </c>
      <c r="B11" s="4">
        <f t="shared" si="0"/>
        <v>265.00968</v>
      </c>
      <c r="C11" s="4">
        <f t="shared" si="1"/>
        <v>318.011616</v>
      </c>
      <c r="D11" s="4">
        <f t="shared" si="2"/>
        <v>381.6139392</v>
      </c>
      <c r="E11" s="5">
        <f t="shared" si="3"/>
        <v>2700000</v>
      </c>
      <c r="F11" s="77">
        <f t="shared" si="4"/>
        <v>10188</v>
      </c>
      <c r="G11" s="77">
        <f t="shared" si="5"/>
        <v>8490</v>
      </c>
      <c r="H11" s="77">
        <f t="shared" si="6"/>
        <v>7075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f>24.62*10.764</f>
        <v>265.00968</v>
      </c>
      <c r="R11" s="78">
        <v>2700000</v>
      </c>
      <c r="S11" s="78" t="s">
        <v>89</v>
      </c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ref="Q12:Q15" si="11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C27" s="75"/>
      <c r="D27" s="75"/>
      <c r="F27" s="57" t="s">
        <v>85</v>
      </c>
      <c r="G27" s="57">
        <v>908</v>
      </c>
    </row>
    <row r="28" spans="1:19" s="10" customFormat="1" x14ac:dyDescent="0.25">
      <c r="F28" s="57" t="s">
        <v>84</v>
      </c>
      <c r="G28" s="57">
        <v>415</v>
      </c>
    </row>
    <row r="29" spans="1:19" s="10" customFormat="1" x14ac:dyDescent="0.25">
      <c r="C29" s="72" t="s">
        <v>74</v>
      </c>
      <c r="D29" s="72" t="s">
        <v>83</v>
      </c>
      <c r="F29" s="57" t="s">
        <v>71</v>
      </c>
      <c r="G29" s="57">
        <v>457</v>
      </c>
      <c r="H29" s="10">
        <f>G29/G28</f>
        <v>1.1012048192771084</v>
      </c>
    </row>
    <row r="30" spans="1:19" s="10" customFormat="1" x14ac:dyDescent="0.25">
      <c r="C30" s="72" t="s">
        <v>1</v>
      </c>
      <c r="D30" s="72">
        <v>3615000</v>
      </c>
      <c r="F30" s="57" t="s">
        <v>72</v>
      </c>
      <c r="G30" s="57">
        <v>10200</v>
      </c>
    </row>
    <row r="31" spans="1:19" s="10" customFormat="1" x14ac:dyDescent="0.25">
      <c r="F31" s="75" t="s">
        <v>73</v>
      </c>
      <c r="G31" s="75">
        <f>G28*G30</f>
        <v>4233000</v>
      </c>
      <c r="H31" s="10">
        <f>G31/D30</f>
        <v>1.1709543568464731</v>
      </c>
    </row>
    <row r="32" spans="1:19" s="10" customFormat="1" x14ac:dyDescent="0.25">
      <c r="F32" s="75" t="s">
        <v>24</v>
      </c>
      <c r="G32" s="75">
        <f>G31*90%</f>
        <v>3809700</v>
      </c>
    </row>
    <row r="33" spans="6:9" x14ac:dyDescent="0.25">
      <c r="F33" s="75" t="s">
        <v>25</v>
      </c>
      <c r="G33" s="75">
        <f>G31*80%</f>
        <v>3386400</v>
      </c>
      <c r="H33" s="10"/>
    </row>
    <row r="37" spans="6:9" x14ac:dyDescent="0.25">
      <c r="F37" s="57" t="s">
        <v>86</v>
      </c>
      <c r="G37" s="57" t="s">
        <v>87</v>
      </c>
      <c r="H37" s="57" t="s">
        <v>72</v>
      </c>
      <c r="I37" s="57" t="s">
        <v>1</v>
      </c>
    </row>
    <row r="38" spans="6:9" x14ac:dyDescent="0.25">
      <c r="F38" s="57">
        <v>1210</v>
      </c>
      <c r="G38" s="57">
        <v>356</v>
      </c>
      <c r="H38" s="57">
        <v>10000</v>
      </c>
      <c r="I38" s="57">
        <f>G38*H38</f>
        <v>3560000</v>
      </c>
    </row>
    <row r="39" spans="6:9" x14ac:dyDescent="0.25">
      <c r="F39" s="57">
        <v>908</v>
      </c>
      <c r="G39" s="57">
        <v>415</v>
      </c>
      <c r="H39" s="57">
        <v>10000</v>
      </c>
      <c r="I39" s="57">
        <f>G39*H39</f>
        <v>4150000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6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2024-01-23T05:10:43Z</dcterms:modified>
</cp:coreProperties>
</file>