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Shiv Sai SRA - Andheri\"/>
    </mc:Choice>
  </mc:AlternateContent>
  <xr:revisionPtr revIDLastSave="0" documentId="13_ncr:1_{8AF59A4B-239E-4D8F-9414-501D185BA7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ng B" sheetId="87" r:id="rId1"/>
    <sheet name="Wing C" sheetId="93" r:id="rId2"/>
    <sheet name="Wing E" sheetId="94" r:id="rId3"/>
    <sheet name="Total" sheetId="79" r:id="rId4"/>
    <sheet name="Rera" sheetId="90" r:id="rId5"/>
    <sheet name="Typical Floor" sheetId="85" r:id="rId6"/>
    <sheet name="IGR" sheetId="92" r:id="rId7"/>
    <sheet name="Sheet1" sheetId="95" r:id="rId8"/>
  </sheets>
  <definedNames>
    <definedName name="_xlnm._FilterDatabase" localSheetId="0" hidden="1">'Wing B'!$D$2:$D$67</definedName>
    <definedName name="_xlnm._FilterDatabase" localSheetId="1" hidden="1">'Wing C'!$D$1:$D$103</definedName>
    <definedName name="_xlnm._FilterDatabase" localSheetId="2" hidden="1">'Wing E'!$D$1:$D$103</definedName>
  </definedNames>
  <calcPr calcId="191029"/>
</workbook>
</file>

<file path=xl/calcChain.xml><?xml version="1.0" encoding="utf-8"?>
<calcChain xmlns="http://schemas.openxmlformats.org/spreadsheetml/2006/main">
  <c r="J5" i="79" l="1"/>
  <c r="H5" i="79"/>
  <c r="G5" i="79"/>
  <c r="E5" i="79"/>
  <c r="F5" i="79"/>
  <c r="D5" i="79"/>
  <c r="D4" i="79"/>
  <c r="D3" i="79"/>
  <c r="D2" i="79"/>
  <c r="K52" i="93"/>
  <c r="G23" i="92"/>
  <c r="G22" i="92"/>
  <c r="G21" i="92"/>
  <c r="G20" i="92"/>
  <c r="C19" i="92"/>
  <c r="G19" i="92" s="1"/>
  <c r="C26" i="92"/>
  <c r="G26" i="92" s="1"/>
  <c r="G30" i="92"/>
  <c r="G29" i="92"/>
  <c r="G28" i="92"/>
  <c r="G27" i="92"/>
  <c r="AF45" i="90"/>
  <c r="E67" i="94"/>
  <c r="F66" i="94"/>
  <c r="K66" i="94" s="1"/>
  <c r="F65" i="94"/>
  <c r="K65" i="94" s="1"/>
  <c r="F64" i="94"/>
  <c r="K64" i="94" s="1"/>
  <c r="F63" i="94"/>
  <c r="K63" i="94" s="1"/>
  <c r="F62" i="94"/>
  <c r="K62" i="94" s="1"/>
  <c r="F61" i="94"/>
  <c r="K61" i="94" s="1"/>
  <c r="F60" i="94"/>
  <c r="K60" i="94" s="1"/>
  <c r="F59" i="94"/>
  <c r="K59" i="94" s="1"/>
  <c r="F58" i="94"/>
  <c r="K58" i="94" s="1"/>
  <c r="F57" i="94"/>
  <c r="K57" i="94" s="1"/>
  <c r="F56" i="94"/>
  <c r="K56" i="94" s="1"/>
  <c r="F55" i="94"/>
  <c r="K55" i="94" s="1"/>
  <c r="F54" i="94"/>
  <c r="K54" i="94" s="1"/>
  <c r="F53" i="94"/>
  <c r="K53" i="94" s="1"/>
  <c r="F52" i="94"/>
  <c r="K52" i="94" s="1"/>
  <c r="F51" i="94"/>
  <c r="K51" i="94" s="1"/>
  <c r="F50" i="94"/>
  <c r="K50" i="94" s="1"/>
  <c r="F49" i="94"/>
  <c r="K49" i="94" s="1"/>
  <c r="F48" i="94"/>
  <c r="K48" i="94" s="1"/>
  <c r="F47" i="94"/>
  <c r="K47" i="94" s="1"/>
  <c r="F46" i="94"/>
  <c r="K46" i="94" s="1"/>
  <c r="F45" i="94"/>
  <c r="K45" i="94" s="1"/>
  <c r="F44" i="94"/>
  <c r="K44" i="94" s="1"/>
  <c r="F43" i="94"/>
  <c r="K43" i="94" s="1"/>
  <c r="F42" i="94"/>
  <c r="K42" i="94" s="1"/>
  <c r="F41" i="94"/>
  <c r="K41" i="94" s="1"/>
  <c r="F40" i="94"/>
  <c r="K40" i="94" s="1"/>
  <c r="F39" i="94"/>
  <c r="K39" i="94" s="1"/>
  <c r="F38" i="94"/>
  <c r="K38" i="94" s="1"/>
  <c r="F37" i="94"/>
  <c r="K37" i="94" s="1"/>
  <c r="F36" i="94"/>
  <c r="K36" i="94" s="1"/>
  <c r="F35" i="94"/>
  <c r="K35" i="94" s="1"/>
  <c r="F34" i="94"/>
  <c r="K34" i="94" s="1"/>
  <c r="F33" i="94"/>
  <c r="K33" i="94" s="1"/>
  <c r="F32" i="94"/>
  <c r="K32" i="94" s="1"/>
  <c r="F31" i="94"/>
  <c r="K31" i="94" s="1"/>
  <c r="F30" i="94"/>
  <c r="K30" i="94" s="1"/>
  <c r="F29" i="94"/>
  <c r="K29" i="94" s="1"/>
  <c r="F28" i="94"/>
  <c r="K28" i="94" s="1"/>
  <c r="F27" i="94"/>
  <c r="K27" i="94" s="1"/>
  <c r="F26" i="94"/>
  <c r="K26" i="94" s="1"/>
  <c r="F25" i="94"/>
  <c r="K25" i="94" s="1"/>
  <c r="F24" i="94"/>
  <c r="K24" i="94" s="1"/>
  <c r="F23" i="94"/>
  <c r="K23" i="94" s="1"/>
  <c r="F22" i="94"/>
  <c r="K22" i="94" s="1"/>
  <c r="F21" i="94"/>
  <c r="K21" i="94" s="1"/>
  <c r="F20" i="94"/>
  <c r="K20" i="94" s="1"/>
  <c r="F19" i="94"/>
  <c r="K19" i="94" s="1"/>
  <c r="F18" i="94"/>
  <c r="K18" i="94" s="1"/>
  <c r="F17" i="94"/>
  <c r="K17" i="94" s="1"/>
  <c r="F16" i="94"/>
  <c r="K16" i="94" s="1"/>
  <c r="F15" i="94"/>
  <c r="K15" i="94" s="1"/>
  <c r="F14" i="94"/>
  <c r="K14" i="94" s="1"/>
  <c r="F13" i="94"/>
  <c r="K13" i="94" s="1"/>
  <c r="F12" i="94"/>
  <c r="K12" i="94" s="1"/>
  <c r="F11" i="94"/>
  <c r="K11" i="94" s="1"/>
  <c r="F10" i="94"/>
  <c r="K10" i="94" s="1"/>
  <c r="F9" i="94"/>
  <c r="K9" i="94" s="1"/>
  <c r="F8" i="94"/>
  <c r="K8" i="94" s="1"/>
  <c r="F7" i="94"/>
  <c r="K7" i="94" s="1"/>
  <c r="F6" i="94"/>
  <c r="K6" i="94" s="1"/>
  <c r="F5" i="94"/>
  <c r="K5" i="94" s="1"/>
  <c r="F4" i="94"/>
  <c r="K4" i="94" s="1"/>
  <c r="G3" i="94"/>
  <c r="G4" i="94" s="1"/>
  <c r="H4" i="94" s="1"/>
  <c r="F3" i="94"/>
  <c r="K3" i="94" s="1"/>
  <c r="H2" i="94"/>
  <c r="I2" i="94" s="1"/>
  <c r="F2" i="94"/>
  <c r="K2" i="94" s="1"/>
  <c r="E67" i="93"/>
  <c r="F66" i="93"/>
  <c r="K66" i="93" s="1"/>
  <c r="F65" i="93"/>
  <c r="K65" i="93" s="1"/>
  <c r="F64" i="93"/>
  <c r="K64" i="93" s="1"/>
  <c r="F63" i="93"/>
  <c r="K63" i="93" s="1"/>
  <c r="F62" i="93"/>
  <c r="K62" i="93" s="1"/>
  <c r="F61" i="93"/>
  <c r="K61" i="93" s="1"/>
  <c r="F60" i="93"/>
  <c r="K60" i="93" s="1"/>
  <c r="F59" i="93"/>
  <c r="K59" i="93" s="1"/>
  <c r="F58" i="93"/>
  <c r="K58" i="93" s="1"/>
  <c r="F57" i="93"/>
  <c r="K57" i="93" s="1"/>
  <c r="F56" i="93"/>
  <c r="K56" i="93" s="1"/>
  <c r="F55" i="93"/>
  <c r="K55" i="93" s="1"/>
  <c r="F54" i="93"/>
  <c r="K54" i="93" s="1"/>
  <c r="F53" i="93"/>
  <c r="K53" i="93" s="1"/>
  <c r="F52" i="93"/>
  <c r="F51" i="93"/>
  <c r="K51" i="93" s="1"/>
  <c r="F50" i="93"/>
  <c r="K50" i="93" s="1"/>
  <c r="F49" i="93"/>
  <c r="K49" i="93" s="1"/>
  <c r="F48" i="93"/>
  <c r="K48" i="93" s="1"/>
  <c r="F47" i="93"/>
  <c r="K47" i="93" s="1"/>
  <c r="F46" i="93"/>
  <c r="K46" i="93" s="1"/>
  <c r="F45" i="93"/>
  <c r="K45" i="93" s="1"/>
  <c r="F44" i="93"/>
  <c r="K44" i="93" s="1"/>
  <c r="F43" i="93"/>
  <c r="K43" i="93" s="1"/>
  <c r="F42" i="93"/>
  <c r="K42" i="93" s="1"/>
  <c r="F41" i="93"/>
  <c r="K41" i="93" s="1"/>
  <c r="F40" i="93"/>
  <c r="K40" i="93" s="1"/>
  <c r="F39" i="93"/>
  <c r="K39" i="93" s="1"/>
  <c r="F38" i="93"/>
  <c r="K38" i="93" s="1"/>
  <c r="F37" i="93"/>
  <c r="K37" i="93" s="1"/>
  <c r="F36" i="93"/>
  <c r="K36" i="93" s="1"/>
  <c r="F35" i="93"/>
  <c r="K35" i="93" s="1"/>
  <c r="F34" i="93"/>
  <c r="K34" i="93" s="1"/>
  <c r="F33" i="93"/>
  <c r="K33" i="93" s="1"/>
  <c r="F32" i="93"/>
  <c r="K32" i="93" s="1"/>
  <c r="F31" i="93"/>
  <c r="K31" i="93" s="1"/>
  <c r="F30" i="93"/>
  <c r="K30" i="93" s="1"/>
  <c r="F29" i="93"/>
  <c r="K29" i="93" s="1"/>
  <c r="F28" i="93"/>
  <c r="K28" i="93" s="1"/>
  <c r="F27" i="93"/>
  <c r="K27" i="93" s="1"/>
  <c r="F26" i="93"/>
  <c r="K26" i="93" s="1"/>
  <c r="F25" i="93"/>
  <c r="K25" i="93" s="1"/>
  <c r="F24" i="93"/>
  <c r="K24" i="93" s="1"/>
  <c r="F23" i="93"/>
  <c r="K23" i="93" s="1"/>
  <c r="F22" i="93"/>
  <c r="K22" i="93" s="1"/>
  <c r="F21" i="93"/>
  <c r="K21" i="93" s="1"/>
  <c r="F20" i="93"/>
  <c r="K20" i="93" s="1"/>
  <c r="F19" i="93"/>
  <c r="K19" i="93" s="1"/>
  <c r="F18" i="93"/>
  <c r="K18" i="93" s="1"/>
  <c r="F17" i="93"/>
  <c r="K17" i="93" s="1"/>
  <c r="F16" i="93"/>
  <c r="K16" i="93" s="1"/>
  <c r="F15" i="93"/>
  <c r="K15" i="93" s="1"/>
  <c r="F14" i="93"/>
  <c r="K14" i="93" s="1"/>
  <c r="F13" i="93"/>
  <c r="K13" i="93" s="1"/>
  <c r="F12" i="93"/>
  <c r="K12" i="93" s="1"/>
  <c r="F11" i="93"/>
  <c r="K11" i="93" s="1"/>
  <c r="F10" i="93"/>
  <c r="K10" i="93" s="1"/>
  <c r="F9" i="93"/>
  <c r="K9" i="93" s="1"/>
  <c r="F8" i="93"/>
  <c r="K8" i="93" s="1"/>
  <c r="F7" i="93"/>
  <c r="K7" i="93" s="1"/>
  <c r="F6" i="93"/>
  <c r="K6" i="93" s="1"/>
  <c r="F5" i="93"/>
  <c r="K5" i="93" s="1"/>
  <c r="F4" i="93"/>
  <c r="K4" i="93" s="1"/>
  <c r="G3" i="93"/>
  <c r="H3" i="93" s="1"/>
  <c r="F3" i="93"/>
  <c r="K3" i="93" s="1"/>
  <c r="H2" i="93"/>
  <c r="F2" i="93"/>
  <c r="K2" i="93" s="1"/>
  <c r="E67" i="87"/>
  <c r="F3" i="87"/>
  <c r="K3" i="87" s="1"/>
  <c r="F4" i="87"/>
  <c r="K4" i="87" s="1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9" i="87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F49" i="87"/>
  <c r="K49" i="87" s="1"/>
  <c r="F50" i="87"/>
  <c r="K50" i="87" s="1"/>
  <c r="F51" i="87"/>
  <c r="K51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E50" i="85"/>
  <c r="E49" i="85"/>
  <c r="E48" i="85"/>
  <c r="E47" i="85"/>
  <c r="E41" i="85"/>
  <c r="E42" i="85"/>
  <c r="E43" i="85"/>
  <c r="E44" i="85"/>
  <c r="E38" i="85"/>
  <c r="E37" i="85"/>
  <c r="E33" i="85"/>
  <c r="E32" i="85"/>
  <c r="E31" i="85"/>
  <c r="E30" i="85"/>
  <c r="E27" i="85"/>
  <c r="E26" i="85"/>
  <c r="E25" i="85"/>
  <c r="E24" i="85"/>
  <c r="E21" i="85"/>
  <c r="E20" i="85"/>
  <c r="E16" i="85"/>
  <c r="E15" i="85"/>
  <c r="E14" i="85"/>
  <c r="E13" i="85"/>
  <c r="E10" i="85"/>
  <c r="E9" i="85"/>
  <c r="E8" i="85"/>
  <c r="E7" i="85"/>
  <c r="E4" i="85"/>
  <c r="E3" i="85"/>
  <c r="AG42" i="90"/>
  <c r="AF41" i="90"/>
  <c r="AF40" i="90"/>
  <c r="AF39" i="90"/>
  <c r="AF38" i="90"/>
  <c r="AG25" i="90"/>
  <c r="AF24" i="90"/>
  <c r="AF23" i="90"/>
  <c r="AG12" i="90"/>
  <c r="AF10" i="90"/>
  <c r="AF11" i="90"/>
  <c r="AF9" i="90"/>
  <c r="H2" i="87"/>
  <c r="I2" i="87" s="1"/>
  <c r="K67" i="94" l="1"/>
  <c r="J2" i="94"/>
  <c r="I4" i="94"/>
  <c r="J4" i="94" s="1"/>
  <c r="K67" i="93"/>
  <c r="G4" i="93"/>
  <c r="G5" i="93" s="1"/>
  <c r="G6" i="93" s="1"/>
  <c r="H6" i="93" s="1"/>
  <c r="I3" i="93"/>
  <c r="J3" i="93" s="1"/>
  <c r="I2" i="93"/>
  <c r="J2" i="93" s="1"/>
  <c r="J2" i="87"/>
  <c r="H4" i="93"/>
  <c r="H3" i="94"/>
  <c r="G5" i="94"/>
  <c r="H5" i="94" s="1"/>
  <c r="F67" i="94"/>
  <c r="F67" i="93"/>
  <c r="F2" i="87"/>
  <c r="F67" i="87" s="1"/>
  <c r="G13" i="92"/>
  <c r="G12" i="92"/>
  <c r="G6" i="92"/>
  <c r="G7" i="92"/>
  <c r="G8" i="92"/>
  <c r="G9" i="92"/>
  <c r="G10" i="92"/>
  <c r="G11" i="92"/>
  <c r="G5" i="92"/>
  <c r="G4" i="92"/>
  <c r="G3" i="92"/>
  <c r="I5" i="94" l="1"/>
  <c r="J5" i="94" s="1"/>
  <c r="I3" i="94"/>
  <c r="J3" i="94" s="1"/>
  <c r="I4" i="93"/>
  <c r="J4" i="93" s="1"/>
  <c r="I6" i="93"/>
  <c r="J6" i="93" s="1"/>
  <c r="G7" i="93"/>
  <c r="H7" i="93" s="1"/>
  <c r="H5" i="93"/>
  <c r="G6" i="94"/>
  <c r="H6" i="94" s="1"/>
  <c r="I6" i="94" s="1"/>
  <c r="G8" i="93" l="1"/>
  <c r="I7" i="93"/>
  <c r="J7" i="93" s="1"/>
  <c r="I5" i="93"/>
  <c r="J5" i="93" s="1"/>
  <c r="H8" i="93"/>
  <c r="I8" i="93" s="1"/>
  <c r="G9" i="93"/>
  <c r="G7" i="94"/>
  <c r="G8" i="94"/>
  <c r="H7" i="94"/>
  <c r="I7" i="94" s="1"/>
  <c r="J6" i="94"/>
  <c r="J3" i="79"/>
  <c r="J4" i="79"/>
  <c r="G10" i="93" l="1"/>
  <c r="H9" i="93"/>
  <c r="J8" i="93"/>
  <c r="G9" i="94"/>
  <c r="H8" i="94"/>
  <c r="K2" i="87"/>
  <c r="K67" i="87" s="1"/>
  <c r="I8" i="94" l="1"/>
  <c r="J8" i="94" s="1"/>
  <c r="I9" i="93"/>
  <c r="J9" i="93" s="1"/>
  <c r="G11" i="93"/>
  <c r="H10" i="93"/>
  <c r="G10" i="94"/>
  <c r="H9" i="94"/>
  <c r="J7" i="94"/>
  <c r="G3" i="87"/>
  <c r="I9" i="94" l="1"/>
  <c r="J9" i="94" s="1"/>
  <c r="I10" i="93"/>
  <c r="J10" i="93" s="1"/>
  <c r="H11" i="93"/>
  <c r="G12" i="93"/>
  <c r="G11" i="94"/>
  <c r="H10" i="94"/>
  <c r="I10" i="94" s="1"/>
  <c r="G4" i="87"/>
  <c r="H4" i="87" s="1"/>
  <c r="H3" i="87"/>
  <c r="I3" i="87" s="1"/>
  <c r="J2" i="79"/>
  <c r="I11" i="93" l="1"/>
  <c r="J11" i="93" s="1"/>
  <c r="I4" i="87"/>
  <c r="J4" i="87" s="1"/>
  <c r="H12" i="93"/>
  <c r="G13" i="93"/>
  <c r="G12" i="94"/>
  <c r="H11" i="94"/>
  <c r="L2" i="79"/>
  <c r="L5" i="79" s="1"/>
  <c r="I11" i="94" l="1"/>
  <c r="J11" i="94" s="1"/>
  <c r="I12" i="93"/>
  <c r="J12" i="93" s="1"/>
  <c r="G14" i="93"/>
  <c r="H13" i="93"/>
  <c r="H12" i="94"/>
  <c r="G13" i="94"/>
  <c r="J10" i="94"/>
  <c r="J3" i="87"/>
  <c r="G5" i="87"/>
  <c r="H5" i="87" s="1"/>
  <c r="I5" i="87" s="1"/>
  <c r="I12" i="94" l="1"/>
  <c r="J12" i="94" s="1"/>
  <c r="I13" i="93"/>
  <c r="J13" i="93" s="1"/>
  <c r="G15" i="93"/>
  <c r="H14" i="93"/>
  <c r="G14" i="94"/>
  <c r="H13" i="94"/>
  <c r="I13" i="94" s="1"/>
  <c r="G6" i="87"/>
  <c r="H6" i="87" s="1"/>
  <c r="I14" i="93" l="1"/>
  <c r="J14" i="93" s="1"/>
  <c r="I6" i="87"/>
  <c r="J6" i="87" s="1"/>
  <c r="H15" i="93"/>
  <c r="G16" i="93"/>
  <c r="J13" i="94"/>
  <c r="G15" i="94"/>
  <c r="H14" i="94"/>
  <c r="J5" i="87"/>
  <c r="G7" i="87"/>
  <c r="I14" i="94" l="1"/>
  <c r="J14" i="94" s="1"/>
  <c r="I15" i="93"/>
  <c r="J15" i="93" s="1"/>
  <c r="G17" i="93"/>
  <c r="H16" i="93"/>
  <c r="H15" i="94"/>
  <c r="G16" i="94"/>
  <c r="G8" i="87"/>
  <c r="H8" i="87" s="1"/>
  <c r="H7" i="87"/>
  <c r="I7" i="87" s="1"/>
  <c r="G9" i="87"/>
  <c r="H9" i="87" s="1"/>
  <c r="I15" i="94" l="1"/>
  <c r="J15" i="94" s="1"/>
  <c r="I16" i="93"/>
  <c r="J16" i="93" s="1"/>
  <c r="I9" i="87"/>
  <c r="J9" i="87" s="1"/>
  <c r="I8" i="87"/>
  <c r="J8" i="87" s="1"/>
  <c r="G18" i="93"/>
  <c r="H17" i="93"/>
  <c r="G17" i="94"/>
  <c r="H16" i="94"/>
  <c r="G10" i="87"/>
  <c r="H10" i="87" s="1"/>
  <c r="I16" i="94" l="1"/>
  <c r="J16" i="94" s="1"/>
  <c r="I17" i="93"/>
  <c r="J17" i="93" s="1"/>
  <c r="I10" i="87"/>
  <c r="J10" i="87" s="1"/>
  <c r="G19" i="93"/>
  <c r="H18" i="93"/>
  <c r="G18" i="94"/>
  <c r="H17" i="94"/>
  <c r="J7" i="87"/>
  <c r="G11" i="87"/>
  <c r="I17" i="94" l="1"/>
  <c r="J17" i="94" s="1"/>
  <c r="I18" i="93"/>
  <c r="J18" i="93" s="1"/>
  <c r="H19" i="93"/>
  <c r="G20" i="93"/>
  <c r="G19" i="94"/>
  <c r="H18" i="94"/>
  <c r="G12" i="87"/>
  <c r="H11" i="87"/>
  <c r="I11" i="87" s="1"/>
  <c r="I18" i="94" l="1"/>
  <c r="J18" i="94" s="1"/>
  <c r="I19" i="93"/>
  <c r="J19" i="93" s="1"/>
  <c r="G21" i="93"/>
  <c r="H20" i="93"/>
  <c r="G20" i="94"/>
  <c r="H19" i="94"/>
  <c r="G13" i="87"/>
  <c r="H12" i="87"/>
  <c r="I19" i="94" l="1"/>
  <c r="J19" i="94" s="1"/>
  <c r="I20" i="93"/>
  <c r="J20" i="93" s="1"/>
  <c r="I12" i="87"/>
  <c r="J12" i="87" s="1"/>
  <c r="G22" i="93"/>
  <c r="H21" i="93"/>
  <c r="G21" i="94"/>
  <c r="H20" i="94"/>
  <c r="G14" i="87"/>
  <c r="H13" i="87"/>
  <c r="J11" i="87"/>
  <c r="I20" i="94" l="1"/>
  <c r="J20" i="94" s="1"/>
  <c r="I21" i="93"/>
  <c r="J21" i="93" s="1"/>
  <c r="I13" i="87"/>
  <c r="J13" i="87" s="1"/>
  <c r="G23" i="93"/>
  <c r="H22" i="93"/>
  <c r="G22" i="94"/>
  <c r="H21" i="94"/>
  <c r="G15" i="87"/>
  <c r="H14" i="87"/>
  <c r="I21" i="94" l="1"/>
  <c r="J21" i="94" s="1"/>
  <c r="I22" i="93"/>
  <c r="J22" i="93" s="1"/>
  <c r="I14" i="87"/>
  <c r="J14" i="87" s="1"/>
  <c r="H23" i="93"/>
  <c r="G24" i="93"/>
  <c r="G23" i="94"/>
  <c r="H22" i="94"/>
  <c r="H15" i="87"/>
  <c r="G16" i="87"/>
  <c r="I22" i="94" l="1"/>
  <c r="J22" i="94" s="1"/>
  <c r="I23" i="93"/>
  <c r="J23" i="93" s="1"/>
  <c r="I15" i="87"/>
  <c r="J15" i="87" s="1"/>
  <c r="G25" i="93"/>
  <c r="H24" i="93"/>
  <c r="G24" i="94"/>
  <c r="H23" i="94"/>
  <c r="G17" i="87"/>
  <c r="H16" i="87"/>
  <c r="I23" i="94" l="1"/>
  <c r="J23" i="94" s="1"/>
  <c r="I24" i="93"/>
  <c r="J24" i="93" s="1"/>
  <c r="I16" i="87"/>
  <c r="J16" i="87" s="1"/>
  <c r="G26" i="93"/>
  <c r="H25" i="93"/>
  <c r="G25" i="94"/>
  <c r="H24" i="94"/>
  <c r="G18" i="87"/>
  <c r="H17" i="87"/>
  <c r="I24" i="94" l="1"/>
  <c r="J24" i="94" s="1"/>
  <c r="I25" i="93"/>
  <c r="J25" i="93" s="1"/>
  <c r="I17" i="87"/>
  <c r="J17" i="87" s="1"/>
  <c r="G27" i="93"/>
  <c r="H26" i="93"/>
  <c r="G26" i="94"/>
  <c r="H25" i="94"/>
  <c r="G19" i="87"/>
  <c r="H18" i="87"/>
  <c r="I25" i="94" l="1"/>
  <c r="J25" i="94" s="1"/>
  <c r="I26" i="93"/>
  <c r="J26" i="93" s="1"/>
  <c r="I18" i="87"/>
  <c r="J18" i="87" s="1"/>
  <c r="H27" i="93"/>
  <c r="G28" i="93"/>
  <c r="G27" i="94"/>
  <c r="H26" i="94"/>
  <c r="G20" i="87"/>
  <c r="H19" i="87"/>
  <c r="I26" i="94" l="1"/>
  <c r="J26" i="94" s="1"/>
  <c r="I27" i="93"/>
  <c r="J27" i="93" s="1"/>
  <c r="I19" i="87"/>
  <c r="J19" i="87" s="1"/>
  <c r="G29" i="93"/>
  <c r="H28" i="93"/>
  <c r="G28" i="94"/>
  <c r="H27" i="94"/>
  <c r="G21" i="87"/>
  <c r="H20" i="87"/>
  <c r="I27" i="94" l="1"/>
  <c r="J27" i="94" s="1"/>
  <c r="I28" i="93"/>
  <c r="J28" i="93" s="1"/>
  <c r="I20" i="87"/>
  <c r="J20" i="87" s="1"/>
  <c r="G30" i="93"/>
  <c r="H29" i="93"/>
  <c r="G29" i="94"/>
  <c r="H28" i="94"/>
  <c r="G22" i="87"/>
  <c r="H21" i="87"/>
  <c r="I28" i="94" l="1"/>
  <c r="J28" i="94" s="1"/>
  <c r="I29" i="93"/>
  <c r="J29" i="93" s="1"/>
  <c r="I21" i="87"/>
  <c r="J21" i="87" s="1"/>
  <c r="G31" i="93"/>
  <c r="H30" i="93"/>
  <c r="G30" i="94"/>
  <c r="H29" i="94"/>
  <c r="G23" i="87"/>
  <c r="H22" i="87"/>
  <c r="I29" i="94" l="1"/>
  <c r="J29" i="94" s="1"/>
  <c r="I30" i="93"/>
  <c r="J30" i="93" s="1"/>
  <c r="I22" i="87"/>
  <c r="J22" i="87" s="1"/>
  <c r="H31" i="93"/>
  <c r="G32" i="93"/>
  <c r="G31" i="94"/>
  <c r="H30" i="94"/>
  <c r="G24" i="87"/>
  <c r="H23" i="87"/>
  <c r="I30" i="94" l="1"/>
  <c r="J30" i="94" s="1"/>
  <c r="I31" i="93"/>
  <c r="J31" i="93" s="1"/>
  <c r="I23" i="87"/>
  <c r="J23" i="87" s="1"/>
  <c r="G33" i="93"/>
  <c r="H32" i="93"/>
  <c r="H31" i="94"/>
  <c r="G32" i="94"/>
  <c r="G25" i="87"/>
  <c r="H24" i="87"/>
  <c r="I31" i="94" l="1"/>
  <c r="J31" i="94" s="1"/>
  <c r="I32" i="93"/>
  <c r="J32" i="93" s="1"/>
  <c r="I24" i="87"/>
  <c r="J24" i="87" s="1"/>
  <c r="G34" i="93"/>
  <c r="H33" i="93"/>
  <c r="G33" i="94"/>
  <c r="H32" i="94"/>
  <c r="G26" i="87"/>
  <c r="H25" i="87"/>
  <c r="I32" i="94" l="1"/>
  <c r="J32" i="94" s="1"/>
  <c r="I33" i="93"/>
  <c r="J33" i="93" s="1"/>
  <c r="I25" i="87"/>
  <c r="J25" i="87" s="1"/>
  <c r="G35" i="93"/>
  <c r="H34" i="93"/>
  <c r="G34" i="94"/>
  <c r="H33" i="94"/>
  <c r="G27" i="87"/>
  <c r="H26" i="87"/>
  <c r="I33" i="94" l="1"/>
  <c r="J33" i="94" s="1"/>
  <c r="I34" i="93"/>
  <c r="J34" i="93" s="1"/>
  <c r="I26" i="87"/>
  <c r="J26" i="87" s="1"/>
  <c r="H35" i="93"/>
  <c r="G36" i="93"/>
  <c r="G35" i="94"/>
  <c r="H34" i="94"/>
  <c r="G28" i="87"/>
  <c r="H27" i="87"/>
  <c r="I34" i="94" l="1"/>
  <c r="J34" i="94" s="1"/>
  <c r="I35" i="93"/>
  <c r="J35" i="93" s="1"/>
  <c r="I27" i="87"/>
  <c r="J27" i="87" s="1"/>
  <c r="G37" i="93"/>
  <c r="H36" i="93"/>
  <c r="G36" i="94"/>
  <c r="H35" i="94"/>
  <c r="G29" i="87"/>
  <c r="H28" i="87"/>
  <c r="I35" i="94" l="1"/>
  <c r="J35" i="94" s="1"/>
  <c r="I36" i="93"/>
  <c r="J36" i="93" s="1"/>
  <c r="I28" i="87"/>
  <c r="J28" i="87" s="1"/>
  <c r="G38" i="93"/>
  <c r="H37" i="93"/>
  <c r="G37" i="94"/>
  <c r="H36" i="94"/>
  <c r="G30" i="87"/>
  <c r="H29" i="87"/>
  <c r="I36" i="94" l="1"/>
  <c r="J36" i="94" s="1"/>
  <c r="I37" i="93"/>
  <c r="J37" i="93" s="1"/>
  <c r="I29" i="87"/>
  <c r="J29" i="87" s="1"/>
  <c r="G39" i="93"/>
  <c r="H38" i="93"/>
  <c r="G38" i="94"/>
  <c r="H37" i="94"/>
  <c r="G31" i="87"/>
  <c r="H30" i="87"/>
  <c r="I37" i="94" l="1"/>
  <c r="J37" i="94" s="1"/>
  <c r="I38" i="93"/>
  <c r="J38" i="93" s="1"/>
  <c r="I30" i="87"/>
  <c r="J30" i="87" s="1"/>
  <c r="G40" i="93"/>
  <c r="H39" i="93"/>
  <c r="H38" i="94"/>
  <c r="G39" i="94"/>
  <c r="H31" i="87"/>
  <c r="G32" i="87"/>
  <c r="I38" i="94" l="1"/>
  <c r="J38" i="94" s="1"/>
  <c r="I39" i="93"/>
  <c r="J39" i="93" s="1"/>
  <c r="I31" i="87"/>
  <c r="J31" i="87" s="1"/>
  <c r="G41" i="93"/>
  <c r="H40" i="93"/>
  <c r="G40" i="94"/>
  <c r="H39" i="94"/>
  <c r="G33" i="87"/>
  <c r="H32" i="87"/>
  <c r="I39" i="94" l="1"/>
  <c r="J39" i="94" s="1"/>
  <c r="I40" i="93"/>
  <c r="J40" i="93" s="1"/>
  <c r="I32" i="87"/>
  <c r="J32" i="87" s="1"/>
  <c r="G42" i="93"/>
  <c r="H41" i="93"/>
  <c r="G41" i="94"/>
  <c r="H40" i="94"/>
  <c r="G34" i="87"/>
  <c r="H33" i="87"/>
  <c r="I40" i="94" l="1"/>
  <c r="J40" i="94" s="1"/>
  <c r="I41" i="93"/>
  <c r="J41" i="93" s="1"/>
  <c r="I33" i="87"/>
  <c r="J33" i="87" s="1"/>
  <c r="G43" i="93"/>
  <c r="H42" i="93"/>
  <c r="G42" i="94"/>
  <c r="H41" i="94"/>
  <c r="G35" i="87"/>
  <c r="H34" i="87"/>
  <c r="I41" i="94" l="1"/>
  <c r="J41" i="94" s="1"/>
  <c r="I42" i="93"/>
  <c r="J42" i="93" s="1"/>
  <c r="I34" i="87"/>
  <c r="J34" i="87" s="1"/>
  <c r="G44" i="93"/>
  <c r="H43" i="93"/>
  <c r="G43" i="94"/>
  <c r="H42" i="94"/>
  <c r="G36" i="87"/>
  <c r="H35" i="87"/>
  <c r="I42" i="94" l="1"/>
  <c r="J42" i="94" s="1"/>
  <c r="I43" i="93"/>
  <c r="J43" i="93" s="1"/>
  <c r="I35" i="87"/>
  <c r="J35" i="87" s="1"/>
  <c r="G45" i="93"/>
  <c r="H44" i="93"/>
  <c r="G44" i="94"/>
  <c r="H43" i="94"/>
  <c r="G37" i="87"/>
  <c r="H36" i="87"/>
  <c r="I43" i="94" l="1"/>
  <c r="J43" i="94" s="1"/>
  <c r="I44" i="93"/>
  <c r="J44" i="93" s="1"/>
  <c r="I36" i="87"/>
  <c r="J36" i="87" s="1"/>
  <c r="G46" i="93"/>
  <c r="H45" i="93"/>
  <c r="G45" i="94"/>
  <c r="H44" i="94"/>
  <c r="G38" i="87"/>
  <c r="H37" i="87"/>
  <c r="I44" i="94" l="1"/>
  <c r="J44" i="94" s="1"/>
  <c r="I45" i="93"/>
  <c r="J45" i="93" s="1"/>
  <c r="I37" i="87"/>
  <c r="J37" i="87" s="1"/>
  <c r="G47" i="93"/>
  <c r="H46" i="93"/>
  <c r="G46" i="94"/>
  <c r="H45" i="94"/>
  <c r="H38" i="87"/>
  <c r="G39" i="87"/>
  <c r="I45" i="94" l="1"/>
  <c r="J45" i="94" s="1"/>
  <c r="I46" i="93"/>
  <c r="J46" i="93" s="1"/>
  <c r="I38" i="87"/>
  <c r="J38" i="87" s="1"/>
  <c r="G48" i="93"/>
  <c r="H47" i="93"/>
  <c r="H46" i="94"/>
  <c r="G47" i="94"/>
  <c r="G40" i="87"/>
  <c r="H39" i="87"/>
  <c r="I46" i="94" l="1"/>
  <c r="J46" i="94" s="1"/>
  <c r="I47" i="93"/>
  <c r="J47" i="93" s="1"/>
  <c r="I39" i="87"/>
  <c r="J39" i="87" s="1"/>
  <c r="G49" i="93"/>
  <c r="H48" i="93"/>
  <c r="G48" i="94"/>
  <c r="H47" i="94"/>
  <c r="G41" i="87"/>
  <c r="H40" i="87"/>
  <c r="I47" i="94" l="1"/>
  <c r="J47" i="94" s="1"/>
  <c r="I48" i="93"/>
  <c r="J48" i="93" s="1"/>
  <c r="I40" i="87"/>
  <c r="J40" i="87" s="1"/>
  <c r="G50" i="93"/>
  <c r="H49" i="93"/>
  <c r="G49" i="94"/>
  <c r="H48" i="94"/>
  <c r="G42" i="87"/>
  <c r="H41" i="87"/>
  <c r="I48" i="94" l="1"/>
  <c r="J48" i="94" s="1"/>
  <c r="I49" i="93"/>
  <c r="J49" i="93" s="1"/>
  <c r="I41" i="87"/>
  <c r="J41" i="87" s="1"/>
  <c r="H50" i="93"/>
  <c r="G51" i="93"/>
  <c r="G50" i="94"/>
  <c r="H49" i="94"/>
  <c r="G43" i="87"/>
  <c r="H42" i="87"/>
  <c r="I49" i="94" l="1"/>
  <c r="J49" i="94" s="1"/>
  <c r="I50" i="93"/>
  <c r="J50" i="93" s="1"/>
  <c r="I42" i="87"/>
  <c r="J42" i="87" s="1"/>
  <c r="G52" i="93"/>
  <c r="H51" i="93"/>
  <c r="H50" i="94"/>
  <c r="G51" i="94"/>
  <c r="G44" i="87"/>
  <c r="H43" i="87"/>
  <c r="I50" i="94" l="1"/>
  <c r="J50" i="94" s="1"/>
  <c r="I51" i="93"/>
  <c r="J51" i="93" s="1"/>
  <c r="I43" i="87"/>
  <c r="J43" i="87" s="1"/>
  <c r="G53" i="93"/>
  <c r="H52" i="93"/>
  <c r="G52" i="94"/>
  <c r="H51" i="94"/>
  <c r="G45" i="87"/>
  <c r="H44" i="87"/>
  <c r="I51" i="94" l="1"/>
  <c r="J51" i="94" s="1"/>
  <c r="I52" i="93"/>
  <c r="J52" i="93" s="1"/>
  <c r="I44" i="87"/>
  <c r="J44" i="87" s="1"/>
  <c r="G54" i="93"/>
  <c r="H53" i="93"/>
  <c r="G53" i="94"/>
  <c r="H52" i="94"/>
  <c r="G46" i="87"/>
  <c r="H45" i="87"/>
  <c r="I52" i="94" l="1"/>
  <c r="J52" i="94" s="1"/>
  <c r="I53" i="93"/>
  <c r="J53" i="93" s="1"/>
  <c r="I45" i="87"/>
  <c r="J45" i="87" s="1"/>
  <c r="H54" i="93"/>
  <c r="G55" i="93"/>
  <c r="G54" i="94"/>
  <c r="H53" i="94"/>
  <c r="H46" i="87"/>
  <c r="G47" i="87"/>
  <c r="I53" i="94" l="1"/>
  <c r="J53" i="94" s="1"/>
  <c r="I54" i="93"/>
  <c r="J54" i="93" s="1"/>
  <c r="I46" i="87"/>
  <c r="J46" i="87" s="1"/>
  <c r="G56" i="93"/>
  <c r="H55" i="93"/>
  <c r="H54" i="94"/>
  <c r="G55" i="94"/>
  <c r="G48" i="87"/>
  <c r="H47" i="87"/>
  <c r="I54" i="94" l="1"/>
  <c r="J54" i="94" s="1"/>
  <c r="I55" i="93"/>
  <c r="J55" i="93" s="1"/>
  <c r="I47" i="87"/>
  <c r="J47" i="87" s="1"/>
  <c r="G57" i="93"/>
  <c r="H56" i="93"/>
  <c r="G56" i="94"/>
  <c r="H55" i="94"/>
  <c r="G49" i="87"/>
  <c r="H48" i="87"/>
  <c r="I55" i="94" l="1"/>
  <c r="J55" i="94" s="1"/>
  <c r="I56" i="93"/>
  <c r="J56" i="93" s="1"/>
  <c r="I48" i="87"/>
  <c r="J48" i="87" s="1"/>
  <c r="G58" i="93"/>
  <c r="H57" i="93"/>
  <c r="G57" i="94"/>
  <c r="H56" i="94"/>
  <c r="G50" i="87"/>
  <c r="H49" i="87"/>
  <c r="I56" i="94" l="1"/>
  <c r="J56" i="94" s="1"/>
  <c r="I57" i="93"/>
  <c r="J57" i="93" s="1"/>
  <c r="I49" i="87"/>
  <c r="J49" i="87" s="1"/>
  <c r="G59" i="93"/>
  <c r="H58" i="93"/>
  <c r="G58" i="94"/>
  <c r="H57" i="94"/>
  <c r="H50" i="87"/>
  <c r="G51" i="87"/>
  <c r="I57" i="94" l="1"/>
  <c r="J57" i="94" s="1"/>
  <c r="I58" i="93"/>
  <c r="J58" i="93" s="1"/>
  <c r="I50" i="87"/>
  <c r="J50" i="87" s="1"/>
  <c r="G60" i="93"/>
  <c r="H59" i="93"/>
  <c r="G59" i="94"/>
  <c r="H58" i="94"/>
  <c r="G52" i="87"/>
  <c r="H51" i="87"/>
  <c r="I58" i="94" l="1"/>
  <c r="J58" i="94" s="1"/>
  <c r="I59" i="93"/>
  <c r="J59" i="93" s="1"/>
  <c r="I51" i="87"/>
  <c r="J51" i="87" s="1"/>
  <c r="G61" i="93"/>
  <c r="H60" i="93"/>
  <c r="G60" i="94"/>
  <c r="H59" i="94"/>
  <c r="G53" i="87"/>
  <c r="H52" i="87"/>
  <c r="I59" i="94" l="1"/>
  <c r="J59" i="94" s="1"/>
  <c r="I60" i="93"/>
  <c r="J60" i="93" s="1"/>
  <c r="I52" i="87"/>
  <c r="J52" i="87" s="1"/>
  <c r="G62" i="93"/>
  <c r="H61" i="93"/>
  <c r="G61" i="94"/>
  <c r="H60" i="94"/>
  <c r="G54" i="87"/>
  <c r="H53" i="87"/>
  <c r="I60" i="94" l="1"/>
  <c r="J60" i="94" s="1"/>
  <c r="I61" i="93"/>
  <c r="J61" i="93" s="1"/>
  <c r="I53" i="87"/>
  <c r="J53" i="87" s="1"/>
  <c r="G63" i="93"/>
  <c r="H62" i="93"/>
  <c r="G62" i="94"/>
  <c r="H61" i="94"/>
  <c r="H54" i="87"/>
  <c r="G55" i="87"/>
  <c r="I61" i="94" l="1"/>
  <c r="J61" i="94" s="1"/>
  <c r="I62" i="93"/>
  <c r="J62" i="93" s="1"/>
  <c r="I54" i="87"/>
  <c r="J54" i="87" s="1"/>
  <c r="G64" i="93"/>
  <c r="H63" i="93"/>
  <c r="H62" i="94"/>
  <c r="G63" i="94"/>
  <c r="G56" i="87"/>
  <c r="H55" i="87"/>
  <c r="I62" i="94" l="1"/>
  <c r="J62" i="94" s="1"/>
  <c r="I63" i="93"/>
  <c r="J63" i="93" s="1"/>
  <c r="I55" i="87"/>
  <c r="J55" i="87" s="1"/>
  <c r="G65" i="93"/>
  <c r="H64" i="93"/>
  <c r="G64" i="94"/>
  <c r="H63" i="94"/>
  <c r="G57" i="87"/>
  <c r="H56" i="87"/>
  <c r="I63" i="94" l="1"/>
  <c r="J63" i="94" s="1"/>
  <c r="I64" i="93"/>
  <c r="J64" i="93" s="1"/>
  <c r="I56" i="87"/>
  <c r="J56" i="87" s="1"/>
  <c r="G66" i="93"/>
  <c r="H66" i="93" s="1"/>
  <c r="I66" i="93" s="1"/>
  <c r="H65" i="93"/>
  <c r="G65" i="94"/>
  <c r="H64" i="94"/>
  <c r="G58" i="87"/>
  <c r="H57" i="87"/>
  <c r="I64" i="94" l="1"/>
  <c r="J64" i="94" s="1"/>
  <c r="I65" i="93"/>
  <c r="J65" i="93" s="1"/>
  <c r="I57" i="87"/>
  <c r="J57" i="87" s="1"/>
  <c r="H67" i="93"/>
  <c r="G66" i="94"/>
  <c r="H66" i="94" s="1"/>
  <c r="I66" i="94" s="1"/>
  <c r="H65" i="94"/>
  <c r="G59" i="87"/>
  <c r="H58" i="87"/>
  <c r="I65" i="94" l="1"/>
  <c r="J65" i="94" s="1"/>
  <c r="I58" i="87"/>
  <c r="J58" i="87" s="1"/>
  <c r="J66" i="93"/>
  <c r="I67" i="93"/>
  <c r="H67" i="94"/>
  <c r="G60" i="87"/>
  <c r="H59" i="87"/>
  <c r="I59" i="87" l="1"/>
  <c r="J59" i="87" s="1"/>
  <c r="J66" i="94"/>
  <c r="I67" i="94"/>
  <c r="G61" i="87"/>
  <c r="H60" i="87"/>
  <c r="I60" i="87" l="1"/>
  <c r="J60" i="87" s="1"/>
  <c r="G62" i="87"/>
  <c r="H61" i="87"/>
  <c r="I61" i="87" l="1"/>
  <c r="J61" i="87" s="1"/>
  <c r="H62" i="87"/>
  <c r="G63" i="87"/>
  <c r="I62" i="87" l="1"/>
  <c r="J62" i="87" s="1"/>
  <c r="G64" i="87"/>
  <c r="H63" i="87"/>
  <c r="I63" i="87" l="1"/>
  <c r="J63" i="87" s="1"/>
  <c r="G65" i="87"/>
  <c r="H64" i="87"/>
  <c r="I64" i="87" l="1"/>
  <c r="J64" i="87" s="1"/>
  <c r="G66" i="87"/>
  <c r="H66" i="87" s="1"/>
  <c r="I66" i="87" s="1"/>
  <c r="H65" i="87"/>
  <c r="I65" i="87" l="1"/>
  <c r="J65" i="87" s="1"/>
  <c r="H67" i="87"/>
  <c r="J66" i="87" l="1"/>
  <c r="I67" i="87"/>
</calcChain>
</file>

<file path=xl/sharedStrings.xml><?xml version="1.0" encoding="utf-8"?>
<sst xmlns="http://schemas.openxmlformats.org/spreadsheetml/2006/main" count="321" uniqueCount="45">
  <si>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</si>
  <si>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</si>
  <si>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</si>
  <si>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</si>
  <si>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</si>
  <si>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</si>
  <si>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</si>
  <si>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</si>
  <si>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</si>
  <si>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</si>
  <si>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</si>
  <si>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</si>
  <si>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2BHK</t>
  </si>
  <si>
    <t>Comp</t>
  </si>
  <si>
    <t>2 BHK</t>
  </si>
  <si>
    <t>Ref</t>
  </si>
  <si>
    <t>1BHK</t>
  </si>
  <si>
    <t>1 BHK</t>
  </si>
  <si>
    <t>Tot - 4</t>
  </si>
  <si>
    <t>B - Wing</t>
  </si>
  <si>
    <t>Tot - 3</t>
  </si>
  <si>
    <t>Rate</t>
  </si>
  <si>
    <t>B</t>
  </si>
  <si>
    <t>C</t>
  </si>
  <si>
    <t>Wing</t>
  </si>
  <si>
    <t xml:space="preserve">Total </t>
  </si>
  <si>
    <t>1st Flr</t>
  </si>
  <si>
    <t>Tot - 2</t>
  </si>
  <si>
    <t>Typical - 2-9 &amp; 11-17th Flr</t>
  </si>
  <si>
    <t>10th (ref) Flr</t>
  </si>
  <si>
    <t>C - Wing</t>
  </si>
  <si>
    <t>E- Wing</t>
  </si>
  <si>
    <t xml:space="preserve"> As per Approved Plan RERA  Carpet Area in 
Sq. Ft.                      
</t>
  </si>
  <si>
    <t xml:space="preserve">Price </t>
  </si>
  <si>
    <t>IGR nrby</t>
  </si>
  <si>
    <t>IGR Same bldg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</si>
  <si>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</si>
  <si>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</si>
  <si>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</si>
  <si>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</si>
  <si>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</si>
  <si>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E</t>
  </si>
  <si>
    <t xml:space="preserve">1 BHK - 16                                      2 BHK - 49                                                           </t>
  </si>
  <si>
    <t xml:space="preserve">1 BHK - 33                                     2 BHK - 32                                                           </t>
  </si>
  <si>
    <t xml:space="preserve">1 BHK - 17                                      2 BHK - 48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</si>
</sst>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Open Sans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43" fontId="2" fillId="0" borderId="0" xfId="0" applyNumberFormat="1" applyFont="1"/>
    <xf numFmtId="0" fontId="7" fillId="0" borderId="8" xfId="0" applyFont="1" applyBorder="1" applyAlignment="1">
      <alignment horizontal="center" vertical="center" wrapText="1"/>
    </xf>
    <xf numFmtId="43" fontId="2" fillId="0" borderId="0" xfId="1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8" fillId="0" borderId="0" xfId="0" applyNumberFormat="1" applyFont="1"/>
    <xf numFmtId="0" fontId="9" fillId="0" borderId="10" xfId="0" applyFont="1" applyBorder="1" applyAlignment="1">
      <alignment horizontal="left" vertical="top" wrapText="1"/>
    </xf>
    <xf numFmtId="43" fontId="0" fillId="0" borderId="0" xfId="0" applyNumberFormat="1"/>
    <xf numFmtId="0" fontId="9" fillId="0" borderId="7" xfId="0" applyFont="1" applyBorder="1" applyAlignment="1">
      <alignment horizontal="left" vertical="top" wrapText="1"/>
    </xf>
    <xf numFmtId="0" fontId="6" fillId="0" borderId="9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43" fontId="0" fillId="0" borderId="0" xfId="1" applyFont="1"/>
    <xf numFmtId="0" fontId="4" fillId="6" borderId="0" xfId="0" applyFont="1" applyFill="1"/>
    <xf numFmtId="0" fontId="4" fillId="0" borderId="0" xfId="0" applyFont="1"/>
    <xf numFmtId="0" fontId="5" fillId="2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center"/>
    </xf>
    <xf numFmtId="1" fontId="6" fillId="0" borderId="1" xfId="2" applyNumberFormat="1" applyFont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43" fontId="13" fillId="0" borderId="1" xfId="1" applyFont="1" applyBorder="1" applyAlignment="1">
      <alignment horizontal="center"/>
    </xf>
    <xf numFmtId="1" fontId="13" fillId="0" borderId="1" xfId="2" applyNumberFormat="1" applyFont="1" applyBorder="1" applyAlignment="1">
      <alignment horizontal="center" vertical="top" wrapText="1"/>
    </xf>
    <xf numFmtId="164" fontId="13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43" fontId="6" fillId="0" borderId="0" xfId="1" applyFont="1" applyFill="1" applyBorder="1" applyAlignment="1">
      <alignment horizontal="center"/>
    </xf>
    <xf numFmtId="1" fontId="6" fillId="0" borderId="0" xfId="2" applyNumberFormat="1" applyFont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43" fontId="13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top" wrapText="1"/>
    </xf>
    <xf numFmtId="164" fontId="13" fillId="0" borderId="0" xfId="0" applyNumberFormat="1" applyFont="1" applyAlignment="1">
      <alignment horizontal="center"/>
    </xf>
    <xf numFmtId="2" fontId="6" fillId="0" borderId="0" xfId="0" applyNumberFormat="1" applyFont="1"/>
    <xf numFmtId="0" fontId="0" fillId="0" borderId="0" xfId="0" applyFont="1"/>
    <xf numFmtId="1" fontId="0" fillId="0" borderId="0" xfId="0" applyNumberFormat="1" applyFont="1"/>
    <xf numFmtId="43" fontId="0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43" fontId="13" fillId="0" borderId="1" xfId="0" applyNumberFormat="1" applyFont="1" applyBorder="1" applyAlignment="1">
      <alignment horizontal="center" vertical="center"/>
    </xf>
    <xf numFmtId="43" fontId="1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43" fontId="15" fillId="0" borderId="1" xfId="1" applyFont="1" applyBorder="1" applyAlignment="1">
      <alignment horizontal="center"/>
    </xf>
    <xf numFmtId="43" fontId="4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247592</xdr:colOff>
      <xdr:row>14</xdr:row>
      <xdr:rowOff>156380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1D2C38-9E7E-BA6E-C10C-B128BDBFA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42498" cy="2924583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27</xdr:col>
      <xdr:colOff>161855</xdr:colOff>
      <xdr:row>28</xdr:row>
      <xdr:rowOff>43197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11D9E4-B48C-A81E-0C1E-FD9FC822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49203"/>
          <a:ext cx="16556761" cy="240063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26</xdr:col>
      <xdr:colOff>530914</xdr:colOff>
      <xdr:row>45</xdr:row>
      <xdr:rowOff>115928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F924EB8-E20E-E7D1-941D-205DF4CB6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887641"/>
          <a:ext cx="16318602" cy="3134162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2553</xdr:colOff>
      <xdr:row>54</xdr:row>
      <xdr:rowOff>1436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A837E-AE89-8C30-1FE2-31F902C65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3"/>
  <sheetViews>
    <sheetView tabSelected="1" zoomScale="160" zoomScaleNormal="160" workbookViewId="0"/>
  </sheetViews>
  <sheetFormatPr defaultRowHeight="15" x14ac:dyDescent="0.25"/>
  <cols>
    <col min="1" max="1" width="4.7109375" style="8" customWidth="1"/>
    <col min="2" max="2" width="5.140625" style="8" customWidth="1"/>
    <col min="3" max="3" width="4.42578125" style="59" customWidth="1"/>
    <col min="4" max="4" width="6.42578125" style="8" customWidth="1"/>
    <col min="5" max="5" width="7" style="55" customWidth="1"/>
    <col min="6" max="6" width="5.85546875" style="56" customWidth="1"/>
    <col min="7" max="7" width="7.140625" style="56" customWidth="1"/>
    <col min="8" max="8" width="15.28515625" style="56" customWidth="1"/>
    <col min="9" max="9" width="15.42578125" style="56" customWidth="1"/>
    <col min="10" max="10" width="7.7109375" style="56" customWidth="1"/>
    <col min="11" max="11" width="11.42578125" style="56" customWidth="1"/>
    <col min="13" max="13" width="29" customWidth="1"/>
    <col min="16" max="16" width="9.140625" style="3"/>
    <col min="17" max="17" width="16.140625" customWidth="1"/>
  </cols>
  <sheetData>
    <row r="1" spans="1:13" ht="51.75" customHeight="1" x14ac:dyDescent="0.25">
      <c r="A1" s="26" t="s">
        <v>1</v>
      </c>
      <c r="B1" s="26" t="s">
        <v>0</v>
      </c>
      <c r="C1" s="27" t="s">
        <v>2</v>
      </c>
      <c r="D1" s="27" t="s">
        <v>13</v>
      </c>
      <c r="E1" s="27" t="s">
        <v>32</v>
      </c>
      <c r="F1" s="27" t="s">
        <v>11</v>
      </c>
      <c r="G1" s="26" t="s">
        <v>36</v>
      </c>
      <c r="H1" s="28" t="s">
        <v>37</v>
      </c>
      <c r="I1" s="29" t="s">
        <v>38</v>
      </c>
      <c r="J1" s="30" t="s">
        <v>39</v>
      </c>
      <c r="K1" s="30" t="s">
        <v>40</v>
      </c>
      <c r="L1" s="6"/>
    </row>
    <row r="2" spans="1:13" ht="16.5" x14ac:dyDescent="0.3">
      <c r="A2" s="31">
        <v>1</v>
      </c>
      <c r="B2" s="32">
        <v>103</v>
      </c>
      <c r="C2" s="32">
        <v>1</v>
      </c>
      <c r="D2" s="32" t="s">
        <v>14</v>
      </c>
      <c r="E2" s="32">
        <v>541</v>
      </c>
      <c r="F2" s="32">
        <f>E2*1.1</f>
        <v>595.1</v>
      </c>
      <c r="G2" s="31">
        <v>25200</v>
      </c>
      <c r="H2" s="33">
        <f>E2*G2</f>
        <v>13633200</v>
      </c>
      <c r="I2" s="34">
        <f>H2*1.08</f>
        <v>14723856.000000002</v>
      </c>
      <c r="J2" s="35">
        <f>MROUND((I2*0.025/12),500)</f>
        <v>30500</v>
      </c>
      <c r="K2" s="36">
        <f>F2*3000</f>
        <v>1785300</v>
      </c>
      <c r="L2" s="4"/>
    </row>
    <row r="3" spans="1:13" ht="16.5" x14ac:dyDescent="0.3">
      <c r="A3" s="31">
        <v>2</v>
      </c>
      <c r="B3" s="32">
        <v>104</v>
      </c>
      <c r="C3" s="32">
        <v>1</v>
      </c>
      <c r="D3" s="32" t="s">
        <v>14</v>
      </c>
      <c r="E3" s="32">
        <v>562</v>
      </c>
      <c r="F3" s="32">
        <f t="shared" ref="F3:F65" si="0">E3*1.1</f>
        <v>618.20000000000005</v>
      </c>
      <c r="G3" s="31">
        <f t="shared" ref="G3" si="1">G2</f>
        <v>25200</v>
      </c>
      <c r="H3" s="33">
        <f t="shared" ref="H3:H66" si="2">E3*G3</f>
        <v>14162400</v>
      </c>
      <c r="I3" s="34">
        <f t="shared" ref="I3:I66" si="3">H3*1.08</f>
        <v>15295392.000000002</v>
      </c>
      <c r="J3" s="35">
        <f t="shared" ref="J3:J66" si="4">MROUND((I3*0.025/12),500)</f>
        <v>32000</v>
      </c>
      <c r="K3" s="36">
        <f t="shared" ref="K3:K66" si="5">F3*3000</f>
        <v>1854600.0000000002</v>
      </c>
      <c r="L3" s="4"/>
    </row>
    <row r="4" spans="1:13" ht="16.5" x14ac:dyDescent="0.3">
      <c r="A4" s="31">
        <v>3</v>
      </c>
      <c r="B4" s="32">
        <v>201</v>
      </c>
      <c r="C4" s="32">
        <v>2</v>
      </c>
      <c r="D4" s="32" t="s">
        <v>17</v>
      </c>
      <c r="E4" s="32">
        <v>382</v>
      </c>
      <c r="F4" s="32">
        <f t="shared" si="0"/>
        <v>420.20000000000005</v>
      </c>
      <c r="G4" s="31">
        <f>G3+80</f>
        <v>25280</v>
      </c>
      <c r="H4" s="33">
        <f t="shared" si="2"/>
        <v>9656960</v>
      </c>
      <c r="I4" s="34">
        <f>ROUND(H4*1.08,0)</f>
        <v>10429517</v>
      </c>
      <c r="J4" s="35">
        <f t="shared" si="4"/>
        <v>21500</v>
      </c>
      <c r="K4" s="36">
        <f t="shared" si="5"/>
        <v>1260600.0000000002</v>
      </c>
      <c r="L4" s="4"/>
      <c r="M4" s="16"/>
    </row>
    <row r="5" spans="1:13" ht="16.5" x14ac:dyDescent="0.3">
      <c r="A5" s="31">
        <v>4</v>
      </c>
      <c r="B5" s="32">
        <v>202</v>
      </c>
      <c r="C5" s="32">
        <v>2</v>
      </c>
      <c r="D5" s="32" t="s">
        <v>14</v>
      </c>
      <c r="E5" s="32">
        <v>541</v>
      </c>
      <c r="F5" s="32">
        <f t="shared" si="0"/>
        <v>595.1</v>
      </c>
      <c r="G5" s="31">
        <f>G4</f>
        <v>25280</v>
      </c>
      <c r="H5" s="33">
        <f t="shared" si="2"/>
        <v>13676480</v>
      </c>
      <c r="I5" s="34">
        <f t="shared" ref="I5:I66" si="6">ROUND(H5*1.08,0)</f>
        <v>14770598</v>
      </c>
      <c r="J5" s="35">
        <f t="shared" si="4"/>
        <v>31000</v>
      </c>
      <c r="K5" s="36">
        <f t="shared" si="5"/>
        <v>1785300</v>
      </c>
      <c r="L5" s="4"/>
    </row>
    <row r="6" spans="1:13" ht="16.5" x14ac:dyDescent="0.3">
      <c r="A6" s="31">
        <v>5</v>
      </c>
      <c r="B6" s="32">
        <v>203</v>
      </c>
      <c r="C6" s="32">
        <v>2</v>
      </c>
      <c r="D6" s="32" t="s">
        <v>14</v>
      </c>
      <c r="E6" s="32">
        <v>541</v>
      </c>
      <c r="F6" s="32">
        <f t="shared" si="0"/>
        <v>595.1</v>
      </c>
      <c r="G6" s="31">
        <f>G5</f>
        <v>25280</v>
      </c>
      <c r="H6" s="33">
        <f t="shared" si="2"/>
        <v>13676480</v>
      </c>
      <c r="I6" s="34">
        <f t="shared" si="6"/>
        <v>14770598</v>
      </c>
      <c r="J6" s="35">
        <f t="shared" si="4"/>
        <v>31000</v>
      </c>
      <c r="K6" s="36">
        <f t="shared" si="5"/>
        <v>1785300</v>
      </c>
      <c r="L6" s="4"/>
    </row>
    <row r="7" spans="1:13" ht="16.5" x14ac:dyDescent="0.3">
      <c r="A7" s="31">
        <v>6</v>
      </c>
      <c r="B7" s="32">
        <v>204</v>
      </c>
      <c r="C7" s="32">
        <v>2</v>
      </c>
      <c r="D7" s="32" t="s">
        <v>14</v>
      </c>
      <c r="E7" s="32">
        <v>562</v>
      </c>
      <c r="F7" s="32">
        <f t="shared" si="0"/>
        <v>618.20000000000005</v>
      </c>
      <c r="G7" s="31">
        <f>G6</f>
        <v>25280</v>
      </c>
      <c r="H7" s="33">
        <f t="shared" si="2"/>
        <v>14207360</v>
      </c>
      <c r="I7" s="34">
        <f t="shared" si="6"/>
        <v>15343949</v>
      </c>
      <c r="J7" s="35">
        <f t="shared" si="4"/>
        <v>32000</v>
      </c>
      <c r="K7" s="36">
        <f t="shared" si="5"/>
        <v>1854600.0000000002</v>
      </c>
      <c r="L7" s="4"/>
    </row>
    <row r="8" spans="1:13" ht="16.5" x14ac:dyDescent="0.3">
      <c r="A8" s="31">
        <v>7</v>
      </c>
      <c r="B8" s="32">
        <v>301</v>
      </c>
      <c r="C8" s="32">
        <v>3</v>
      </c>
      <c r="D8" s="32" t="s">
        <v>17</v>
      </c>
      <c r="E8" s="32">
        <v>382</v>
      </c>
      <c r="F8" s="32">
        <f t="shared" si="0"/>
        <v>420.20000000000005</v>
      </c>
      <c r="G8" s="31">
        <f>G7+80</f>
        <v>25360</v>
      </c>
      <c r="H8" s="33">
        <f t="shared" si="2"/>
        <v>9687520</v>
      </c>
      <c r="I8" s="34">
        <f t="shared" si="6"/>
        <v>10462522</v>
      </c>
      <c r="J8" s="35">
        <f t="shared" si="4"/>
        <v>22000</v>
      </c>
      <c r="K8" s="36">
        <f t="shared" si="5"/>
        <v>1260600.0000000002</v>
      </c>
      <c r="L8" s="4"/>
    </row>
    <row r="9" spans="1:13" ht="16.5" x14ac:dyDescent="0.3">
      <c r="A9" s="31">
        <v>8</v>
      </c>
      <c r="B9" s="32">
        <v>302</v>
      </c>
      <c r="C9" s="32">
        <v>3</v>
      </c>
      <c r="D9" s="32" t="s">
        <v>14</v>
      </c>
      <c r="E9" s="32">
        <v>541</v>
      </c>
      <c r="F9" s="32">
        <f t="shared" si="0"/>
        <v>595.1</v>
      </c>
      <c r="G9" s="31">
        <f>G8</f>
        <v>25360</v>
      </c>
      <c r="H9" s="33">
        <f t="shared" si="2"/>
        <v>13719760</v>
      </c>
      <c r="I9" s="34">
        <f t="shared" si="6"/>
        <v>14817341</v>
      </c>
      <c r="J9" s="35">
        <f t="shared" si="4"/>
        <v>31000</v>
      </c>
      <c r="K9" s="36">
        <f t="shared" si="5"/>
        <v>1785300</v>
      </c>
      <c r="L9" s="4"/>
    </row>
    <row r="10" spans="1:13" ht="16.5" x14ac:dyDescent="0.3">
      <c r="A10" s="31">
        <v>9</v>
      </c>
      <c r="B10" s="32">
        <v>303</v>
      </c>
      <c r="C10" s="32">
        <v>3</v>
      </c>
      <c r="D10" s="32" t="s">
        <v>14</v>
      </c>
      <c r="E10" s="32">
        <v>541</v>
      </c>
      <c r="F10" s="32">
        <f t="shared" si="0"/>
        <v>595.1</v>
      </c>
      <c r="G10" s="31">
        <f>G9</f>
        <v>25360</v>
      </c>
      <c r="H10" s="33">
        <f t="shared" si="2"/>
        <v>13719760</v>
      </c>
      <c r="I10" s="34">
        <f t="shared" si="6"/>
        <v>14817341</v>
      </c>
      <c r="J10" s="35">
        <f t="shared" si="4"/>
        <v>31000</v>
      </c>
      <c r="K10" s="36">
        <f t="shared" si="5"/>
        <v>1785300</v>
      </c>
      <c r="L10" s="4"/>
    </row>
    <row r="11" spans="1:13" ht="16.5" x14ac:dyDescent="0.3">
      <c r="A11" s="31">
        <v>10</v>
      </c>
      <c r="B11" s="32">
        <v>304</v>
      </c>
      <c r="C11" s="32">
        <v>3</v>
      </c>
      <c r="D11" s="32" t="s">
        <v>14</v>
      </c>
      <c r="E11" s="32">
        <v>562</v>
      </c>
      <c r="F11" s="32">
        <f t="shared" si="0"/>
        <v>618.20000000000005</v>
      </c>
      <c r="G11" s="31">
        <f>G10</f>
        <v>25360</v>
      </c>
      <c r="H11" s="33">
        <f t="shared" si="2"/>
        <v>14252320</v>
      </c>
      <c r="I11" s="34">
        <f t="shared" si="6"/>
        <v>15392506</v>
      </c>
      <c r="J11" s="35">
        <f t="shared" si="4"/>
        <v>32000</v>
      </c>
      <c r="K11" s="36">
        <f t="shared" si="5"/>
        <v>1854600.0000000002</v>
      </c>
      <c r="L11" s="4"/>
    </row>
    <row r="12" spans="1:13" ht="16.5" x14ac:dyDescent="0.3">
      <c r="A12" s="31">
        <v>11</v>
      </c>
      <c r="B12" s="32">
        <v>401</v>
      </c>
      <c r="C12" s="32">
        <v>4</v>
      </c>
      <c r="D12" s="32" t="s">
        <v>17</v>
      </c>
      <c r="E12" s="32">
        <v>382</v>
      </c>
      <c r="F12" s="32">
        <f t="shared" si="0"/>
        <v>420.20000000000005</v>
      </c>
      <c r="G12" s="31">
        <f>G11+80</f>
        <v>25440</v>
      </c>
      <c r="H12" s="33">
        <f t="shared" si="2"/>
        <v>9718080</v>
      </c>
      <c r="I12" s="34">
        <f t="shared" si="6"/>
        <v>10495526</v>
      </c>
      <c r="J12" s="35">
        <f t="shared" si="4"/>
        <v>22000</v>
      </c>
      <c r="K12" s="36">
        <f t="shared" si="5"/>
        <v>1260600.0000000002</v>
      </c>
      <c r="L12" s="4"/>
    </row>
    <row r="13" spans="1:13" ht="16.5" x14ac:dyDescent="0.3">
      <c r="A13" s="31">
        <v>12</v>
      </c>
      <c r="B13" s="32">
        <v>402</v>
      </c>
      <c r="C13" s="32">
        <v>4</v>
      </c>
      <c r="D13" s="32" t="s">
        <v>14</v>
      </c>
      <c r="E13" s="32">
        <v>541</v>
      </c>
      <c r="F13" s="32">
        <f t="shared" si="0"/>
        <v>595.1</v>
      </c>
      <c r="G13" s="31">
        <f>G12</f>
        <v>25440</v>
      </c>
      <c r="H13" s="33">
        <f t="shared" si="2"/>
        <v>13763040</v>
      </c>
      <c r="I13" s="34">
        <f t="shared" si="6"/>
        <v>14864083</v>
      </c>
      <c r="J13" s="35">
        <f t="shared" si="4"/>
        <v>31000</v>
      </c>
      <c r="K13" s="36">
        <f t="shared" si="5"/>
        <v>1785300</v>
      </c>
      <c r="L13" s="4"/>
      <c r="M13" s="16"/>
    </row>
    <row r="14" spans="1:13" ht="16.5" x14ac:dyDescent="0.3">
      <c r="A14" s="31">
        <v>13</v>
      </c>
      <c r="B14" s="32">
        <v>403</v>
      </c>
      <c r="C14" s="32">
        <v>4</v>
      </c>
      <c r="D14" s="32" t="s">
        <v>14</v>
      </c>
      <c r="E14" s="32">
        <v>541</v>
      </c>
      <c r="F14" s="32">
        <f t="shared" si="0"/>
        <v>595.1</v>
      </c>
      <c r="G14" s="31">
        <f>G13</f>
        <v>25440</v>
      </c>
      <c r="H14" s="33">
        <f t="shared" si="2"/>
        <v>13763040</v>
      </c>
      <c r="I14" s="34">
        <f t="shared" si="6"/>
        <v>14864083</v>
      </c>
      <c r="J14" s="35">
        <f t="shared" si="4"/>
        <v>31000</v>
      </c>
      <c r="K14" s="36">
        <f t="shared" si="5"/>
        <v>1785300</v>
      </c>
      <c r="L14" s="4"/>
    </row>
    <row r="15" spans="1:13" ht="16.5" x14ac:dyDescent="0.3">
      <c r="A15" s="31">
        <v>14</v>
      </c>
      <c r="B15" s="32">
        <v>404</v>
      </c>
      <c r="C15" s="32">
        <v>4</v>
      </c>
      <c r="D15" s="32" t="s">
        <v>14</v>
      </c>
      <c r="E15" s="32">
        <v>562</v>
      </c>
      <c r="F15" s="32">
        <f t="shared" si="0"/>
        <v>618.20000000000005</v>
      </c>
      <c r="G15" s="31">
        <f>G14</f>
        <v>25440</v>
      </c>
      <c r="H15" s="33">
        <f t="shared" si="2"/>
        <v>14297280</v>
      </c>
      <c r="I15" s="34">
        <f t="shared" si="6"/>
        <v>15441062</v>
      </c>
      <c r="J15" s="35">
        <f t="shared" si="4"/>
        <v>32000</v>
      </c>
      <c r="K15" s="36">
        <f t="shared" si="5"/>
        <v>1854600.0000000002</v>
      </c>
      <c r="L15" s="4"/>
    </row>
    <row r="16" spans="1:13" ht="16.5" x14ac:dyDescent="0.3">
      <c r="A16" s="31">
        <v>15</v>
      </c>
      <c r="B16" s="32">
        <v>501</v>
      </c>
      <c r="C16" s="32">
        <v>5</v>
      </c>
      <c r="D16" s="32" t="s">
        <v>17</v>
      </c>
      <c r="E16" s="32">
        <v>382</v>
      </c>
      <c r="F16" s="32">
        <f t="shared" si="0"/>
        <v>420.20000000000005</v>
      </c>
      <c r="G16" s="31">
        <f>G15+80</f>
        <v>25520</v>
      </c>
      <c r="H16" s="33">
        <f t="shared" si="2"/>
        <v>9748640</v>
      </c>
      <c r="I16" s="34">
        <f t="shared" si="6"/>
        <v>10528531</v>
      </c>
      <c r="J16" s="35">
        <f t="shared" si="4"/>
        <v>22000</v>
      </c>
      <c r="K16" s="36">
        <f t="shared" si="5"/>
        <v>1260600.0000000002</v>
      </c>
      <c r="L16" s="4"/>
    </row>
    <row r="17" spans="1:12" ht="16.5" x14ac:dyDescent="0.3">
      <c r="A17" s="31">
        <v>16</v>
      </c>
      <c r="B17" s="32">
        <v>502</v>
      </c>
      <c r="C17" s="32">
        <v>5</v>
      </c>
      <c r="D17" s="32" t="s">
        <v>14</v>
      </c>
      <c r="E17" s="32">
        <v>541</v>
      </c>
      <c r="F17" s="32">
        <f t="shared" si="0"/>
        <v>595.1</v>
      </c>
      <c r="G17" s="31">
        <f>G16</f>
        <v>25520</v>
      </c>
      <c r="H17" s="33">
        <f t="shared" si="2"/>
        <v>13806320</v>
      </c>
      <c r="I17" s="34">
        <f t="shared" si="6"/>
        <v>14910826</v>
      </c>
      <c r="J17" s="35">
        <f t="shared" si="4"/>
        <v>31000</v>
      </c>
      <c r="K17" s="36">
        <f t="shared" si="5"/>
        <v>1785300</v>
      </c>
      <c r="L17" s="4"/>
    </row>
    <row r="18" spans="1:12" ht="16.5" x14ac:dyDescent="0.3">
      <c r="A18" s="31">
        <v>17</v>
      </c>
      <c r="B18" s="32">
        <v>503</v>
      </c>
      <c r="C18" s="32">
        <v>5</v>
      </c>
      <c r="D18" s="32" t="s">
        <v>14</v>
      </c>
      <c r="E18" s="32">
        <v>541</v>
      </c>
      <c r="F18" s="32">
        <f t="shared" si="0"/>
        <v>595.1</v>
      </c>
      <c r="G18" s="31">
        <f>G17</f>
        <v>25520</v>
      </c>
      <c r="H18" s="33">
        <f t="shared" si="2"/>
        <v>13806320</v>
      </c>
      <c r="I18" s="34">
        <f t="shared" si="6"/>
        <v>14910826</v>
      </c>
      <c r="J18" s="35">
        <f t="shared" si="4"/>
        <v>31000</v>
      </c>
      <c r="K18" s="36">
        <f t="shared" si="5"/>
        <v>1785300</v>
      </c>
      <c r="L18" s="4"/>
    </row>
    <row r="19" spans="1:12" ht="16.5" x14ac:dyDescent="0.3">
      <c r="A19" s="31">
        <v>18</v>
      </c>
      <c r="B19" s="32">
        <v>504</v>
      </c>
      <c r="C19" s="32">
        <v>5</v>
      </c>
      <c r="D19" s="32" t="s">
        <v>14</v>
      </c>
      <c r="E19" s="32">
        <v>562</v>
      </c>
      <c r="F19" s="32">
        <f t="shared" si="0"/>
        <v>618.20000000000005</v>
      </c>
      <c r="G19" s="31">
        <f>G18</f>
        <v>25520</v>
      </c>
      <c r="H19" s="33">
        <f t="shared" si="2"/>
        <v>14342240</v>
      </c>
      <c r="I19" s="34">
        <f t="shared" si="6"/>
        <v>15489619</v>
      </c>
      <c r="J19" s="35">
        <f t="shared" si="4"/>
        <v>32500</v>
      </c>
      <c r="K19" s="36">
        <f t="shared" si="5"/>
        <v>1854600.0000000002</v>
      </c>
      <c r="L19" s="4"/>
    </row>
    <row r="20" spans="1:12" ht="16.5" x14ac:dyDescent="0.3">
      <c r="A20" s="31">
        <v>19</v>
      </c>
      <c r="B20" s="32">
        <v>601</v>
      </c>
      <c r="C20" s="32">
        <v>6</v>
      </c>
      <c r="D20" s="32" t="s">
        <v>17</v>
      </c>
      <c r="E20" s="32">
        <v>382</v>
      </c>
      <c r="F20" s="32">
        <f t="shared" si="0"/>
        <v>420.20000000000005</v>
      </c>
      <c r="G20" s="31">
        <f>G19+80</f>
        <v>25600</v>
      </c>
      <c r="H20" s="33">
        <f t="shared" si="2"/>
        <v>9779200</v>
      </c>
      <c r="I20" s="34">
        <f t="shared" si="6"/>
        <v>10561536</v>
      </c>
      <c r="J20" s="35">
        <f t="shared" si="4"/>
        <v>22000</v>
      </c>
      <c r="K20" s="36">
        <f t="shared" si="5"/>
        <v>1260600.0000000002</v>
      </c>
      <c r="L20" s="4"/>
    </row>
    <row r="21" spans="1:12" ht="16.5" x14ac:dyDescent="0.3">
      <c r="A21" s="31">
        <v>20</v>
      </c>
      <c r="B21" s="32">
        <v>602</v>
      </c>
      <c r="C21" s="32">
        <v>6</v>
      </c>
      <c r="D21" s="32" t="s">
        <v>14</v>
      </c>
      <c r="E21" s="32">
        <v>541</v>
      </c>
      <c r="F21" s="32">
        <f t="shared" si="0"/>
        <v>595.1</v>
      </c>
      <c r="G21" s="31">
        <f>G20</f>
        <v>25600</v>
      </c>
      <c r="H21" s="33">
        <f t="shared" si="2"/>
        <v>13849600</v>
      </c>
      <c r="I21" s="34">
        <f t="shared" si="6"/>
        <v>14957568</v>
      </c>
      <c r="J21" s="35">
        <f t="shared" si="4"/>
        <v>31000</v>
      </c>
      <c r="K21" s="36">
        <f t="shared" si="5"/>
        <v>1785300</v>
      </c>
      <c r="L21" s="4"/>
    </row>
    <row r="22" spans="1:12" ht="16.5" x14ac:dyDescent="0.3">
      <c r="A22" s="31">
        <v>21</v>
      </c>
      <c r="B22" s="32">
        <v>603</v>
      </c>
      <c r="C22" s="32">
        <v>6</v>
      </c>
      <c r="D22" s="32" t="s">
        <v>14</v>
      </c>
      <c r="E22" s="32">
        <v>541</v>
      </c>
      <c r="F22" s="32">
        <f t="shared" si="0"/>
        <v>595.1</v>
      </c>
      <c r="G22" s="31">
        <f>G21</f>
        <v>25600</v>
      </c>
      <c r="H22" s="33">
        <f t="shared" si="2"/>
        <v>13849600</v>
      </c>
      <c r="I22" s="34">
        <f t="shared" si="6"/>
        <v>14957568</v>
      </c>
      <c r="J22" s="35">
        <f t="shared" si="4"/>
        <v>31000</v>
      </c>
      <c r="K22" s="36">
        <f t="shared" si="5"/>
        <v>1785300</v>
      </c>
      <c r="L22" s="4"/>
    </row>
    <row r="23" spans="1:12" ht="16.5" x14ac:dyDescent="0.3">
      <c r="A23" s="31">
        <v>22</v>
      </c>
      <c r="B23" s="32">
        <v>604</v>
      </c>
      <c r="C23" s="32">
        <v>6</v>
      </c>
      <c r="D23" s="32" t="s">
        <v>14</v>
      </c>
      <c r="E23" s="32">
        <v>562</v>
      </c>
      <c r="F23" s="32">
        <f t="shared" si="0"/>
        <v>618.20000000000005</v>
      </c>
      <c r="G23" s="31">
        <f>G22</f>
        <v>25600</v>
      </c>
      <c r="H23" s="33">
        <f t="shared" si="2"/>
        <v>14387200</v>
      </c>
      <c r="I23" s="34">
        <f t="shared" si="6"/>
        <v>15538176</v>
      </c>
      <c r="J23" s="35">
        <f t="shared" si="4"/>
        <v>32500</v>
      </c>
      <c r="K23" s="36">
        <f t="shared" si="5"/>
        <v>1854600.0000000002</v>
      </c>
      <c r="L23" s="4"/>
    </row>
    <row r="24" spans="1:12" ht="16.5" x14ac:dyDescent="0.3">
      <c r="A24" s="31">
        <v>23</v>
      </c>
      <c r="B24" s="32">
        <v>701</v>
      </c>
      <c r="C24" s="32">
        <v>7</v>
      </c>
      <c r="D24" s="32" t="s">
        <v>17</v>
      </c>
      <c r="E24" s="32">
        <v>382</v>
      </c>
      <c r="F24" s="32">
        <f t="shared" si="0"/>
        <v>420.20000000000005</v>
      </c>
      <c r="G24" s="31">
        <f>G23+80</f>
        <v>25680</v>
      </c>
      <c r="H24" s="33">
        <f t="shared" si="2"/>
        <v>9809760</v>
      </c>
      <c r="I24" s="34">
        <f t="shared" si="6"/>
        <v>10594541</v>
      </c>
      <c r="J24" s="35">
        <f t="shared" si="4"/>
        <v>22000</v>
      </c>
      <c r="K24" s="36">
        <f t="shared" si="5"/>
        <v>1260600.0000000002</v>
      </c>
      <c r="L24" s="4"/>
    </row>
    <row r="25" spans="1:12" ht="16.5" x14ac:dyDescent="0.3">
      <c r="A25" s="31">
        <v>24</v>
      </c>
      <c r="B25" s="32">
        <v>702</v>
      </c>
      <c r="C25" s="32">
        <v>7</v>
      </c>
      <c r="D25" s="32" t="s">
        <v>14</v>
      </c>
      <c r="E25" s="32">
        <v>541</v>
      </c>
      <c r="F25" s="32">
        <f t="shared" si="0"/>
        <v>595.1</v>
      </c>
      <c r="G25" s="31">
        <f>G24</f>
        <v>25680</v>
      </c>
      <c r="H25" s="33">
        <f t="shared" si="2"/>
        <v>13892880</v>
      </c>
      <c r="I25" s="34">
        <f t="shared" si="6"/>
        <v>15004310</v>
      </c>
      <c r="J25" s="35">
        <f t="shared" si="4"/>
        <v>31500</v>
      </c>
      <c r="K25" s="36">
        <f t="shared" si="5"/>
        <v>1785300</v>
      </c>
      <c r="L25" s="4"/>
    </row>
    <row r="26" spans="1:12" ht="16.5" x14ac:dyDescent="0.3">
      <c r="A26" s="31">
        <v>25</v>
      </c>
      <c r="B26" s="32">
        <v>703</v>
      </c>
      <c r="C26" s="32">
        <v>7</v>
      </c>
      <c r="D26" s="32" t="s">
        <v>14</v>
      </c>
      <c r="E26" s="32">
        <v>541</v>
      </c>
      <c r="F26" s="32">
        <f t="shared" si="0"/>
        <v>595.1</v>
      </c>
      <c r="G26" s="31">
        <f>G25</f>
        <v>25680</v>
      </c>
      <c r="H26" s="33">
        <f t="shared" si="2"/>
        <v>13892880</v>
      </c>
      <c r="I26" s="34">
        <f t="shared" si="6"/>
        <v>15004310</v>
      </c>
      <c r="J26" s="35">
        <f t="shared" si="4"/>
        <v>31500</v>
      </c>
      <c r="K26" s="36">
        <f t="shared" si="5"/>
        <v>1785300</v>
      </c>
      <c r="L26" s="4"/>
    </row>
    <row r="27" spans="1:12" ht="16.5" x14ac:dyDescent="0.3">
      <c r="A27" s="31">
        <v>26</v>
      </c>
      <c r="B27" s="32">
        <v>704</v>
      </c>
      <c r="C27" s="32">
        <v>7</v>
      </c>
      <c r="D27" s="32" t="s">
        <v>14</v>
      </c>
      <c r="E27" s="32">
        <v>562</v>
      </c>
      <c r="F27" s="32">
        <f t="shared" si="0"/>
        <v>618.20000000000005</v>
      </c>
      <c r="G27" s="31">
        <f>G26</f>
        <v>25680</v>
      </c>
      <c r="H27" s="33">
        <f t="shared" si="2"/>
        <v>14432160</v>
      </c>
      <c r="I27" s="34">
        <f t="shared" si="6"/>
        <v>15586733</v>
      </c>
      <c r="J27" s="35">
        <f t="shared" si="4"/>
        <v>32500</v>
      </c>
      <c r="K27" s="36">
        <f t="shared" si="5"/>
        <v>1854600.0000000002</v>
      </c>
      <c r="L27" s="4"/>
    </row>
    <row r="28" spans="1:12" ht="16.5" x14ac:dyDescent="0.3">
      <c r="A28" s="31">
        <v>27</v>
      </c>
      <c r="B28" s="32">
        <v>801</v>
      </c>
      <c r="C28" s="32">
        <v>8</v>
      </c>
      <c r="D28" s="32" t="s">
        <v>17</v>
      </c>
      <c r="E28" s="32">
        <v>382</v>
      </c>
      <c r="F28" s="32">
        <f t="shared" si="0"/>
        <v>420.20000000000005</v>
      </c>
      <c r="G28" s="31">
        <f>G27+80</f>
        <v>25760</v>
      </c>
      <c r="H28" s="33">
        <f t="shared" si="2"/>
        <v>9840320</v>
      </c>
      <c r="I28" s="34">
        <f t="shared" si="6"/>
        <v>10627546</v>
      </c>
      <c r="J28" s="35">
        <f t="shared" si="4"/>
        <v>22000</v>
      </c>
      <c r="K28" s="36">
        <f t="shared" si="5"/>
        <v>1260600.0000000002</v>
      </c>
      <c r="L28" s="4"/>
    </row>
    <row r="29" spans="1:12" ht="16.5" x14ac:dyDescent="0.3">
      <c r="A29" s="31">
        <v>28</v>
      </c>
      <c r="B29" s="32">
        <v>802</v>
      </c>
      <c r="C29" s="32">
        <v>8</v>
      </c>
      <c r="D29" s="32" t="s">
        <v>14</v>
      </c>
      <c r="E29" s="32">
        <v>541</v>
      </c>
      <c r="F29" s="32">
        <f t="shared" si="0"/>
        <v>595.1</v>
      </c>
      <c r="G29" s="31">
        <f>G28</f>
        <v>25760</v>
      </c>
      <c r="H29" s="33">
        <f t="shared" si="2"/>
        <v>13936160</v>
      </c>
      <c r="I29" s="34">
        <f t="shared" si="6"/>
        <v>15051053</v>
      </c>
      <c r="J29" s="35">
        <f t="shared" si="4"/>
        <v>31500</v>
      </c>
      <c r="K29" s="36">
        <f t="shared" si="5"/>
        <v>1785300</v>
      </c>
      <c r="L29" s="4"/>
    </row>
    <row r="30" spans="1:12" ht="16.5" x14ac:dyDescent="0.3">
      <c r="A30" s="31">
        <v>29</v>
      </c>
      <c r="B30" s="32">
        <v>803</v>
      </c>
      <c r="C30" s="32">
        <v>8</v>
      </c>
      <c r="D30" s="32" t="s">
        <v>14</v>
      </c>
      <c r="E30" s="32">
        <v>541</v>
      </c>
      <c r="F30" s="32">
        <f t="shared" si="0"/>
        <v>595.1</v>
      </c>
      <c r="G30" s="31">
        <f>G29</f>
        <v>25760</v>
      </c>
      <c r="H30" s="33">
        <f t="shared" si="2"/>
        <v>13936160</v>
      </c>
      <c r="I30" s="34">
        <f t="shared" si="6"/>
        <v>15051053</v>
      </c>
      <c r="J30" s="35">
        <f t="shared" si="4"/>
        <v>31500</v>
      </c>
      <c r="K30" s="36">
        <f t="shared" si="5"/>
        <v>1785300</v>
      </c>
      <c r="L30" s="4"/>
    </row>
    <row r="31" spans="1:12" ht="16.5" x14ac:dyDescent="0.3">
      <c r="A31" s="31">
        <v>30</v>
      </c>
      <c r="B31" s="32">
        <v>804</v>
      </c>
      <c r="C31" s="32">
        <v>8</v>
      </c>
      <c r="D31" s="32" t="s">
        <v>14</v>
      </c>
      <c r="E31" s="32">
        <v>562</v>
      </c>
      <c r="F31" s="32">
        <f t="shared" si="0"/>
        <v>618.20000000000005</v>
      </c>
      <c r="G31" s="31">
        <f>G30</f>
        <v>25760</v>
      </c>
      <c r="H31" s="33">
        <f t="shared" si="2"/>
        <v>14477120</v>
      </c>
      <c r="I31" s="34">
        <f t="shared" si="6"/>
        <v>15635290</v>
      </c>
      <c r="J31" s="35">
        <f t="shared" si="4"/>
        <v>32500</v>
      </c>
      <c r="K31" s="36">
        <f t="shared" si="5"/>
        <v>1854600.0000000002</v>
      </c>
      <c r="L31" s="4"/>
    </row>
    <row r="32" spans="1:12" ht="16.5" x14ac:dyDescent="0.3">
      <c r="A32" s="31">
        <v>31</v>
      </c>
      <c r="B32" s="32">
        <v>901</v>
      </c>
      <c r="C32" s="32">
        <v>9</v>
      </c>
      <c r="D32" s="32" t="s">
        <v>17</v>
      </c>
      <c r="E32" s="32">
        <v>382</v>
      </c>
      <c r="F32" s="32">
        <f t="shared" si="0"/>
        <v>420.20000000000005</v>
      </c>
      <c r="G32" s="31">
        <f>G31+80</f>
        <v>25840</v>
      </c>
      <c r="H32" s="33">
        <f t="shared" si="2"/>
        <v>9870880</v>
      </c>
      <c r="I32" s="34">
        <f t="shared" si="6"/>
        <v>10660550</v>
      </c>
      <c r="J32" s="35">
        <f t="shared" si="4"/>
        <v>22000</v>
      </c>
      <c r="K32" s="36">
        <f t="shared" si="5"/>
        <v>1260600.0000000002</v>
      </c>
      <c r="L32" s="4"/>
    </row>
    <row r="33" spans="1:12" ht="16.5" x14ac:dyDescent="0.3">
      <c r="A33" s="31">
        <v>32</v>
      </c>
      <c r="B33" s="32">
        <v>902</v>
      </c>
      <c r="C33" s="32">
        <v>9</v>
      </c>
      <c r="D33" s="32" t="s">
        <v>14</v>
      </c>
      <c r="E33" s="32">
        <v>541</v>
      </c>
      <c r="F33" s="32">
        <f t="shared" si="0"/>
        <v>595.1</v>
      </c>
      <c r="G33" s="31">
        <f>G32</f>
        <v>25840</v>
      </c>
      <c r="H33" s="33">
        <f t="shared" si="2"/>
        <v>13979440</v>
      </c>
      <c r="I33" s="34">
        <f t="shared" si="6"/>
        <v>15097795</v>
      </c>
      <c r="J33" s="35">
        <f t="shared" si="4"/>
        <v>31500</v>
      </c>
      <c r="K33" s="36">
        <f t="shared" si="5"/>
        <v>1785300</v>
      </c>
      <c r="L33" s="4"/>
    </row>
    <row r="34" spans="1:12" ht="16.5" x14ac:dyDescent="0.3">
      <c r="A34" s="31">
        <v>33</v>
      </c>
      <c r="B34" s="32">
        <v>903</v>
      </c>
      <c r="C34" s="32">
        <v>9</v>
      </c>
      <c r="D34" s="32" t="s">
        <v>14</v>
      </c>
      <c r="E34" s="32">
        <v>541</v>
      </c>
      <c r="F34" s="32">
        <f t="shared" si="0"/>
        <v>595.1</v>
      </c>
      <c r="G34" s="31">
        <f>G33</f>
        <v>25840</v>
      </c>
      <c r="H34" s="33">
        <f t="shared" si="2"/>
        <v>13979440</v>
      </c>
      <c r="I34" s="34">
        <f t="shared" si="6"/>
        <v>15097795</v>
      </c>
      <c r="J34" s="35">
        <f t="shared" si="4"/>
        <v>31500</v>
      </c>
      <c r="K34" s="36">
        <f t="shared" si="5"/>
        <v>1785300</v>
      </c>
      <c r="L34" s="4"/>
    </row>
    <row r="35" spans="1:12" ht="16.5" x14ac:dyDescent="0.3">
      <c r="A35" s="31">
        <v>34</v>
      </c>
      <c r="B35" s="32">
        <v>904</v>
      </c>
      <c r="C35" s="32">
        <v>9</v>
      </c>
      <c r="D35" s="32" t="s">
        <v>14</v>
      </c>
      <c r="E35" s="32">
        <v>562</v>
      </c>
      <c r="F35" s="32">
        <f t="shared" si="0"/>
        <v>618.20000000000005</v>
      </c>
      <c r="G35" s="31">
        <f>G34</f>
        <v>25840</v>
      </c>
      <c r="H35" s="33">
        <f t="shared" si="2"/>
        <v>14522080</v>
      </c>
      <c r="I35" s="34">
        <f t="shared" si="6"/>
        <v>15683846</v>
      </c>
      <c r="J35" s="35">
        <f t="shared" si="4"/>
        <v>32500</v>
      </c>
      <c r="K35" s="36">
        <f t="shared" si="5"/>
        <v>1854600.0000000002</v>
      </c>
      <c r="L35" s="4"/>
    </row>
    <row r="36" spans="1:12" ht="16.5" x14ac:dyDescent="0.3">
      <c r="A36" s="31">
        <v>35</v>
      </c>
      <c r="B36" s="32">
        <v>1001</v>
      </c>
      <c r="C36" s="32">
        <v>10</v>
      </c>
      <c r="D36" s="32" t="s">
        <v>17</v>
      </c>
      <c r="E36" s="32">
        <v>382</v>
      </c>
      <c r="F36" s="32">
        <f t="shared" si="0"/>
        <v>420.20000000000005</v>
      </c>
      <c r="G36" s="31">
        <f>G35+80</f>
        <v>25920</v>
      </c>
      <c r="H36" s="33">
        <f t="shared" si="2"/>
        <v>9901440</v>
      </c>
      <c r="I36" s="34">
        <f t="shared" si="6"/>
        <v>10693555</v>
      </c>
      <c r="J36" s="35">
        <f t="shared" si="4"/>
        <v>22500</v>
      </c>
      <c r="K36" s="36">
        <f t="shared" si="5"/>
        <v>1260600.0000000002</v>
      </c>
      <c r="L36" s="4"/>
    </row>
    <row r="37" spans="1:12" ht="16.5" x14ac:dyDescent="0.3">
      <c r="A37" s="31">
        <v>36</v>
      </c>
      <c r="B37" s="32">
        <v>1002</v>
      </c>
      <c r="C37" s="32">
        <v>10</v>
      </c>
      <c r="D37" s="32" t="s">
        <v>14</v>
      </c>
      <c r="E37" s="32">
        <v>541</v>
      </c>
      <c r="F37" s="32">
        <f t="shared" si="0"/>
        <v>595.1</v>
      </c>
      <c r="G37" s="31">
        <f>G36</f>
        <v>25920</v>
      </c>
      <c r="H37" s="33">
        <f t="shared" si="2"/>
        <v>14022720</v>
      </c>
      <c r="I37" s="34">
        <f t="shared" si="6"/>
        <v>15144538</v>
      </c>
      <c r="J37" s="35">
        <f t="shared" si="4"/>
        <v>31500</v>
      </c>
      <c r="K37" s="36">
        <f t="shared" si="5"/>
        <v>1785300</v>
      </c>
      <c r="L37" s="4"/>
    </row>
    <row r="38" spans="1:12" ht="16.5" x14ac:dyDescent="0.3">
      <c r="A38" s="31">
        <v>37</v>
      </c>
      <c r="B38" s="32">
        <v>1003</v>
      </c>
      <c r="C38" s="32">
        <v>10</v>
      </c>
      <c r="D38" s="32" t="s">
        <v>14</v>
      </c>
      <c r="E38" s="32">
        <v>541</v>
      </c>
      <c r="F38" s="32">
        <f t="shared" si="0"/>
        <v>595.1</v>
      </c>
      <c r="G38" s="31">
        <f>G37</f>
        <v>25920</v>
      </c>
      <c r="H38" s="33">
        <f t="shared" si="2"/>
        <v>14022720</v>
      </c>
      <c r="I38" s="34">
        <f t="shared" si="6"/>
        <v>15144538</v>
      </c>
      <c r="J38" s="35">
        <f t="shared" si="4"/>
        <v>31500</v>
      </c>
      <c r="K38" s="36">
        <f t="shared" si="5"/>
        <v>1785300</v>
      </c>
      <c r="L38" s="4"/>
    </row>
    <row r="39" spans="1:12" ht="16.5" x14ac:dyDescent="0.3">
      <c r="A39" s="31">
        <v>38</v>
      </c>
      <c r="B39" s="32">
        <v>1101</v>
      </c>
      <c r="C39" s="32">
        <v>11</v>
      </c>
      <c r="D39" s="32" t="s">
        <v>17</v>
      </c>
      <c r="E39" s="32">
        <v>382</v>
      </c>
      <c r="F39" s="32">
        <f t="shared" si="0"/>
        <v>420.20000000000005</v>
      </c>
      <c r="G39" s="31">
        <f>G38+80</f>
        <v>26000</v>
      </c>
      <c r="H39" s="33">
        <f t="shared" si="2"/>
        <v>9932000</v>
      </c>
      <c r="I39" s="34">
        <f t="shared" si="6"/>
        <v>10726560</v>
      </c>
      <c r="J39" s="35">
        <f t="shared" si="4"/>
        <v>22500</v>
      </c>
      <c r="K39" s="36">
        <f t="shared" si="5"/>
        <v>1260600.0000000002</v>
      </c>
      <c r="L39" s="4"/>
    </row>
    <row r="40" spans="1:12" ht="16.5" x14ac:dyDescent="0.3">
      <c r="A40" s="31">
        <v>39</v>
      </c>
      <c r="B40" s="32">
        <v>1102</v>
      </c>
      <c r="C40" s="32">
        <v>11</v>
      </c>
      <c r="D40" s="32" t="s">
        <v>14</v>
      </c>
      <c r="E40" s="32">
        <v>541</v>
      </c>
      <c r="F40" s="32">
        <f t="shared" si="0"/>
        <v>595.1</v>
      </c>
      <c r="G40" s="31">
        <f>G39</f>
        <v>26000</v>
      </c>
      <c r="H40" s="33">
        <f t="shared" si="2"/>
        <v>14066000</v>
      </c>
      <c r="I40" s="34">
        <f t="shared" si="6"/>
        <v>15191280</v>
      </c>
      <c r="J40" s="35">
        <f t="shared" si="4"/>
        <v>31500</v>
      </c>
      <c r="K40" s="36">
        <f t="shared" si="5"/>
        <v>1785300</v>
      </c>
      <c r="L40" s="4"/>
    </row>
    <row r="41" spans="1:12" ht="16.5" x14ac:dyDescent="0.3">
      <c r="A41" s="31">
        <v>40</v>
      </c>
      <c r="B41" s="32">
        <v>1103</v>
      </c>
      <c r="C41" s="32">
        <v>11</v>
      </c>
      <c r="D41" s="32" t="s">
        <v>14</v>
      </c>
      <c r="E41" s="32">
        <v>541</v>
      </c>
      <c r="F41" s="32">
        <f t="shared" si="0"/>
        <v>595.1</v>
      </c>
      <c r="G41" s="31">
        <f>G40</f>
        <v>26000</v>
      </c>
      <c r="H41" s="33">
        <f t="shared" si="2"/>
        <v>14066000</v>
      </c>
      <c r="I41" s="34">
        <f t="shared" si="6"/>
        <v>15191280</v>
      </c>
      <c r="J41" s="35">
        <f t="shared" si="4"/>
        <v>31500</v>
      </c>
      <c r="K41" s="36">
        <f t="shared" si="5"/>
        <v>1785300</v>
      </c>
      <c r="L41" s="4"/>
    </row>
    <row r="42" spans="1:12" ht="16.5" x14ac:dyDescent="0.3">
      <c r="A42" s="31">
        <v>41</v>
      </c>
      <c r="B42" s="32">
        <v>1104</v>
      </c>
      <c r="C42" s="32">
        <v>11</v>
      </c>
      <c r="D42" s="32" t="s">
        <v>14</v>
      </c>
      <c r="E42" s="32">
        <v>562</v>
      </c>
      <c r="F42" s="32">
        <f t="shared" si="0"/>
        <v>618.20000000000005</v>
      </c>
      <c r="G42" s="31">
        <f>G41</f>
        <v>26000</v>
      </c>
      <c r="H42" s="33">
        <f t="shared" si="2"/>
        <v>14612000</v>
      </c>
      <c r="I42" s="34">
        <f t="shared" si="6"/>
        <v>15780960</v>
      </c>
      <c r="J42" s="35">
        <f t="shared" si="4"/>
        <v>33000</v>
      </c>
      <c r="K42" s="36">
        <f t="shared" si="5"/>
        <v>1854600.0000000002</v>
      </c>
      <c r="L42" s="4"/>
    </row>
    <row r="43" spans="1:12" ht="16.5" x14ac:dyDescent="0.3">
      <c r="A43" s="31">
        <v>42</v>
      </c>
      <c r="B43" s="32">
        <v>1201</v>
      </c>
      <c r="C43" s="32">
        <v>12</v>
      </c>
      <c r="D43" s="32" t="s">
        <v>17</v>
      </c>
      <c r="E43" s="32">
        <v>382</v>
      </c>
      <c r="F43" s="32">
        <f t="shared" si="0"/>
        <v>420.20000000000005</v>
      </c>
      <c r="G43" s="31">
        <f>G42+80</f>
        <v>26080</v>
      </c>
      <c r="H43" s="33">
        <f t="shared" si="2"/>
        <v>9962560</v>
      </c>
      <c r="I43" s="34">
        <f t="shared" si="6"/>
        <v>10759565</v>
      </c>
      <c r="J43" s="35">
        <f t="shared" si="4"/>
        <v>22500</v>
      </c>
      <c r="K43" s="36">
        <f t="shared" si="5"/>
        <v>1260600.0000000002</v>
      </c>
      <c r="L43" s="4"/>
    </row>
    <row r="44" spans="1:12" ht="16.5" x14ac:dyDescent="0.3">
      <c r="A44" s="31">
        <v>43</v>
      </c>
      <c r="B44" s="32">
        <v>1202</v>
      </c>
      <c r="C44" s="32">
        <v>12</v>
      </c>
      <c r="D44" s="32" t="s">
        <v>14</v>
      </c>
      <c r="E44" s="32">
        <v>541</v>
      </c>
      <c r="F44" s="32">
        <f t="shared" si="0"/>
        <v>595.1</v>
      </c>
      <c r="G44" s="31">
        <f>G43</f>
        <v>26080</v>
      </c>
      <c r="H44" s="33">
        <f t="shared" si="2"/>
        <v>14109280</v>
      </c>
      <c r="I44" s="34">
        <f t="shared" si="6"/>
        <v>15238022</v>
      </c>
      <c r="J44" s="35">
        <f t="shared" si="4"/>
        <v>31500</v>
      </c>
      <c r="K44" s="36">
        <f t="shared" si="5"/>
        <v>1785300</v>
      </c>
      <c r="L44" s="4"/>
    </row>
    <row r="45" spans="1:12" ht="16.5" x14ac:dyDescent="0.3">
      <c r="A45" s="31">
        <v>44</v>
      </c>
      <c r="B45" s="32">
        <v>1203</v>
      </c>
      <c r="C45" s="32">
        <v>12</v>
      </c>
      <c r="D45" s="32" t="s">
        <v>14</v>
      </c>
      <c r="E45" s="32">
        <v>541</v>
      </c>
      <c r="F45" s="32">
        <f t="shared" si="0"/>
        <v>595.1</v>
      </c>
      <c r="G45" s="31">
        <f>G44</f>
        <v>26080</v>
      </c>
      <c r="H45" s="33">
        <f t="shared" si="2"/>
        <v>14109280</v>
      </c>
      <c r="I45" s="34">
        <f t="shared" si="6"/>
        <v>15238022</v>
      </c>
      <c r="J45" s="35">
        <f t="shared" si="4"/>
        <v>31500</v>
      </c>
      <c r="K45" s="36">
        <f t="shared" si="5"/>
        <v>1785300</v>
      </c>
      <c r="L45" s="4"/>
    </row>
    <row r="46" spans="1:12" ht="16.5" x14ac:dyDescent="0.3">
      <c r="A46" s="31">
        <v>45</v>
      </c>
      <c r="B46" s="32">
        <v>1204</v>
      </c>
      <c r="C46" s="32">
        <v>12</v>
      </c>
      <c r="D46" s="32" t="s">
        <v>14</v>
      </c>
      <c r="E46" s="32">
        <v>562</v>
      </c>
      <c r="F46" s="32">
        <f t="shared" si="0"/>
        <v>618.20000000000005</v>
      </c>
      <c r="G46" s="31">
        <f>G45</f>
        <v>26080</v>
      </c>
      <c r="H46" s="33">
        <f t="shared" si="2"/>
        <v>14656960</v>
      </c>
      <c r="I46" s="34">
        <f t="shared" si="6"/>
        <v>15829517</v>
      </c>
      <c r="J46" s="35">
        <f t="shared" si="4"/>
        <v>33000</v>
      </c>
      <c r="K46" s="36">
        <f t="shared" si="5"/>
        <v>1854600.0000000002</v>
      </c>
      <c r="L46" s="4"/>
    </row>
    <row r="47" spans="1:12" ht="16.5" x14ac:dyDescent="0.3">
      <c r="A47" s="31">
        <v>46</v>
      </c>
      <c r="B47" s="32">
        <v>1301</v>
      </c>
      <c r="C47" s="32">
        <v>13</v>
      </c>
      <c r="D47" s="32" t="s">
        <v>17</v>
      </c>
      <c r="E47" s="32">
        <v>382</v>
      </c>
      <c r="F47" s="32">
        <f t="shared" si="0"/>
        <v>420.20000000000005</v>
      </c>
      <c r="G47" s="31">
        <f>G46+80</f>
        <v>26160</v>
      </c>
      <c r="H47" s="33">
        <f t="shared" si="2"/>
        <v>9993120</v>
      </c>
      <c r="I47" s="34">
        <f t="shared" si="6"/>
        <v>10792570</v>
      </c>
      <c r="J47" s="35">
        <f t="shared" si="4"/>
        <v>22500</v>
      </c>
      <c r="K47" s="36">
        <f t="shared" si="5"/>
        <v>1260600.0000000002</v>
      </c>
      <c r="L47" s="4"/>
    </row>
    <row r="48" spans="1:12" ht="16.5" x14ac:dyDescent="0.3">
      <c r="A48" s="31">
        <v>47</v>
      </c>
      <c r="B48" s="32">
        <v>1302</v>
      </c>
      <c r="C48" s="32">
        <v>13</v>
      </c>
      <c r="D48" s="32" t="s">
        <v>14</v>
      </c>
      <c r="E48" s="32">
        <v>541</v>
      </c>
      <c r="F48" s="32">
        <f t="shared" si="0"/>
        <v>595.1</v>
      </c>
      <c r="G48" s="31">
        <f>G47</f>
        <v>26160</v>
      </c>
      <c r="H48" s="33">
        <f t="shared" si="2"/>
        <v>14152560</v>
      </c>
      <c r="I48" s="34">
        <f t="shared" si="6"/>
        <v>15284765</v>
      </c>
      <c r="J48" s="35">
        <f t="shared" si="4"/>
        <v>32000</v>
      </c>
      <c r="K48" s="36">
        <f t="shared" si="5"/>
        <v>1785300</v>
      </c>
      <c r="L48" s="4"/>
    </row>
    <row r="49" spans="1:12" ht="16.5" x14ac:dyDescent="0.3">
      <c r="A49" s="31">
        <v>48</v>
      </c>
      <c r="B49" s="32">
        <v>1303</v>
      </c>
      <c r="C49" s="32">
        <v>13</v>
      </c>
      <c r="D49" s="32" t="s">
        <v>14</v>
      </c>
      <c r="E49" s="32">
        <v>541</v>
      </c>
      <c r="F49" s="32">
        <f t="shared" si="0"/>
        <v>595.1</v>
      </c>
      <c r="G49" s="31">
        <f>G48</f>
        <v>26160</v>
      </c>
      <c r="H49" s="33">
        <f t="shared" si="2"/>
        <v>14152560</v>
      </c>
      <c r="I49" s="34">
        <f t="shared" si="6"/>
        <v>15284765</v>
      </c>
      <c r="J49" s="35">
        <f t="shared" si="4"/>
        <v>32000</v>
      </c>
      <c r="K49" s="36">
        <f t="shared" si="5"/>
        <v>1785300</v>
      </c>
      <c r="L49" s="4"/>
    </row>
    <row r="50" spans="1:12" ht="16.5" x14ac:dyDescent="0.3">
      <c r="A50" s="31">
        <v>49</v>
      </c>
      <c r="B50" s="32">
        <v>1304</v>
      </c>
      <c r="C50" s="32">
        <v>13</v>
      </c>
      <c r="D50" s="32" t="s">
        <v>14</v>
      </c>
      <c r="E50" s="32">
        <v>562</v>
      </c>
      <c r="F50" s="32">
        <f t="shared" si="0"/>
        <v>618.20000000000005</v>
      </c>
      <c r="G50" s="31">
        <f>G49</f>
        <v>26160</v>
      </c>
      <c r="H50" s="33">
        <f t="shared" si="2"/>
        <v>14701920</v>
      </c>
      <c r="I50" s="34">
        <f t="shared" si="6"/>
        <v>15878074</v>
      </c>
      <c r="J50" s="35">
        <f t="shared" si="4"/>
        <v>33000</v>
      </c>
      <c r="K50" s="36">
        <f t="shared" si="5"/>
        <v>1854600.0000000002</v>
      </c>
      <c r="L50" s="4"/>
    </row>
    <row r="51" spans="1:12" ht="16.5" x14ac:dyDescent="0.3">
      <c r="A51" s="31">
        <v>50</v>
      </c>
      <c r="B51" s="32">
        <v>1401</v>
      </c>
      <c r="C51" s="32">
        <v>14</v>
      </c>
      <c r="D51" s="32" t="s">
        <v>17</v>
      </c>
      <c r="E51" s="32">
        <v>382</v>
      </c>
      <c r="F51" s="32">
        <f t="shared" si="0"/>
        <v>420.20000000000005</v>
      </c>
      <c r="G51" s="31">
        <f>G50+80</f>
        <v>26240</v>
      </c>
      <c r="H51" s="33">
        <f t="shared" si="2"/>
        <v>10023680</v>
      </c>
      <c r="I51" s="34">
        <f t="shared" si="6"/>
        <v>10825574</v>
      </c>
      <c r="J51" s="35">
        <f t="shared" si="4"/>
        <v>22500</v>
      </c>
      <c r="K51" s="36">
        <f t="shared" si="5"/>
        <v>1260600.0000000002</v>
      </c>
      <c r="L51" s="4"/>
    </row>
    <row r="52" spans="1:12" ht="16.5" x14ac:dyDescent="0.3">
      <c r="A52" s="31">
        <v>51</v>
      </c>
      <c r="B52" s="32">
        <v>1402</v>
      </c>
      <c r="C52" s="32">
        <v>14</v>
      </c>
      <c r="D52" s="32" t="s">
        <v>14</v>
      </c>
      <c r="E52" s="32">
        <v>541</v>
      </c>
      <c r="F52" s="32">
        <f t="shared" si="0"/>
        <v>595.1</v>
      </c>
      <c r="G52" s="31">
        <f>G51</f>
        <v>26240</v>
      </c>
      <c r="H52" s="33">
        <f t="shared" si="2"/>
        <v>14195840</v>
      </c>
      <c r="I52" s="34">
        <f t="shared" si="6"/>
        <v>15331507</v>
      </c>
      <c r="J52" s="35">
        <f t="shared" si="4"/>
        <v>32000</v>
      </c>
      <c r="K52" s="36">
        <f t="shared" si="5"/>
        <v>1785300</v>
      </c>
      <c r="L52" s="4"/>
    </row>
    <row r="53" spans="1:12" ht="16.5" x14ac:dyDescent="0.3">
      <c r="A53" s="31">
        <v>52</v>
      </c>
      <c r="B53" s="32">
        <v>1403</v>
      </c>
      <c r="C53" s="32">
        <v>14</v>
      </c>
      <c r="D53" s="32" t="s">
        <v>14</v>
      </c>
      <c r="E53" s="32">
        <v>541</v>
      </c>
      <c r="F53" s="32">
        <f t="shared" si="0"/>
        <v>595.1</v>
      </c>
      <c r="G53" s="31">
        <f>G52</f>
        <v>26240</v>
      </c>
      <c r="H53" s="33">
        <f t="shared" si="2"/>
        <v>14195840</v>
      </c>
      <c r="I53" s="34">
        <f t="shared" si="6"/>
        <v>15331507</v>
      </c>
      <c r="J53" s="35">
        <f t="shared" si="4"/>
        <v>32000</v>
      </c>
      <c r="K53" s="36">
        <f t="shared" si="5"/>
        <v>1785300</v>
      </c>
      <c r="L53" s="4"/>
    </row>
    <row r="54" spans="1:12" ht="16.5" x14ac:dyDescent="0.3">
      <c r="A54" s="31">
        <v>53</v>
      </c>
      <c r="B54" s="32">
        <v>1404</v>
      </c>
      <c r="C54" s="32">
        <v>14</v>
      </c>
      <c r="D54" s="32" t="s">
        <v>14</v>
      </c>
      <c r="E54" s="32">
        <v>562</v>
      </c>
      <c r="F54" s="32">
        <f t="shared" si="0"/>
        <v>618.20000000000005</v>
      </c>
      <c r="G54" s="31">
        <f>G53</f>
        <v>26240</v>
      </c>
      <c r="H54" s="33">
        <f t="shared" si="2"/>
        <v>14746880</v>
      </c>
      <c r="I54" s="34">
        <f t="shared" si="6"/>
        <v>15926630</v>
      </c>
      <c r="J54" s="35">
        <f t="shared" si="4"/>
        <v>33000</v>
      </c>
      <c r="K54" s="36">
        <f t="shared" si="5"/>
        <v>1854600.0000000002</v>
      </c>
      <c r="L54" s="4"/>
    </row>
    <row r="55" spans="1:12" ht="16.5" x14ac:dyDescent="0.3">
      <c r="A55" s="31">
        <v>54</v>
      </c>
      <c r="B55" s="32">
        <v>1501</v>
      </c>
      <c r="C55" s="32">
        <v>15</v>
      </c>
      <c r="D55" s="32" t="s">
        <v>17</v>
      </c>
      <c r="E55" s="32">
        <v>382</v>
      </c>
      <c r="F55" s="32">
        <f t="shared" si="0"/>
        <v>420.20000000000005</v>
      </c>
      <c r="G55" s="31">
        <f>G54+80</f>
        <v>26320</v>
      </c>
      <c r="H55" s="33">
        <f t="shared" si="2"/>
        <v>10054240</v>
      </c>
      <c r="I55" s="34">
        <f t="shared" si="6"/>
        <v>10858579</v>
      </c>
      <c r="J55" s="35">
        <f t="shared" si="4"/>
        <v>22500</v>
      </c>
      <c r="K55" s="36">
        <f t="shared" si="5"/>
        <v>1260600.0000000002</v>
      </c>
      <c r="L55" s="4"/>
    </row>
    <row r="56" spans="1:12" ht="16.5" x14ac:dyDescent="0.3">
      <c r="A56" s="31">
        <v>55</v>
      </c>
      <c r="B56" s="32">
        <v>1502</v>
      </c>
      <c r="C56" s="32">
        <v>15</v>
      </c>
      <c r="D56" s="32" t="s">
        <v>14</v>
      </c>
      <c r="E56" s="32">
        <v>541</v>
      </c>
      <c r="F56" s="32">
        <f t="shared" si="0"/>
        <v>595.1</v>
      </c>
      <c r="G56" s="31">
        <f>G55</f>
        <v>26320</v>
      </c>
      <c r="H56" s="33">
        <f t="shared" si="2"/>
        <v>14239120</v>
      </c>
      <c r="I56" s="34">
        <f t="shared" si="6"/>
        <v>15378250</v>
      </c>
      <c r="J56" s="35">
        <f t="shared" si="4"/>
        <v>32000</v>
      </c>
      <c r="K56" s="36">
        <f t="shared" si="5"/>
        <v>1785300</v>
      </c>
      <c r="L56" s="4"/>
    </row>
    <row r="57" spans="1:12" ht="16.5" x14ac:dyDescent="0.3">
      <c r="A57" s="31">
        <v>56</v>
      </c>
      <c r="B57" s="32">
        <v>1503</v>
      </c>
      <c r="C57" s="32">
        <v>15</v>
      </c>
      <c r="D57" s="32" t="s">
        <v>14</v>
      </c>
      <c r="E57" s="32">
        <v>541</v>
      </c>
      <c r="F57" s="32">
        <f t="shared" si="0"/>
        <v>595.1</v>
      </c>
      <c r="G57" s="31">
        <f>G56</f>
        <v>26320</v>
      </c>
      <c r="H57" s="33">
        <f t="shared" si="2"/>
        <v>14239120</v>
      </c>
      <c r="I57" s="34">
        <f t="shared" si="6"/>
        <v>15378250</v>
      </c>
      <c r="J57" s="35">
        <f t="shared" si="4"/>
        <v>32000</v>
      </c>
      <c r="K57" s="36">
        <f t="shared" si="5"/>
        <v>1785300</v>
      </c>
      <c r="L57" s="4"/>
    </row>
    <row r="58" spans="1:12" ht="16.5" x14ac:dyDescent="0.3">
      <c r="A58" s="31">
        <v>57</v>
      </c>
      <c r="B58" s="32">
        <v>1504</v>
      </c>
      <c r="C58" s="32">
        <v>15</v>
      </c>
      <c r="D58" s="32" t="s">
        <v>14</v>
      </c>
      <c r="E58" s="32">
        <v>562</v>
      </c>
      <c r="F58" s="32">
        <f t="shared" si="0"/>
        <v>618.20000000000005</v>
      </c>
      <c r="G58" s="31">
        <f>G57</f>
        <v>26320</v>
      </c>
      <c r="H58" s="33">
        <f t="shared" si="2"/>
        <v>14791840</v>
      </c>
      <c r="I58" s="34">
        <f t="shared" si="6"/>
        <v>15975187</v>
      </c>
      <c r="J58" s="35">
        <f t="shared" si="4"/>
        <v>33500</v>
      </c>
      <c r="K58" s="36">
        <f t="shared" si="5"/>
        <v>1854600.0000000002</v>
      </c>
      <c r="L58" s="4"/>
    </row>
    <row r="59" spans="1:12" ht="16.5" x14ac:dyDescent="0.3">
      <c r="A59" s="31">
        <v>58</v>
      </c>
      <c r="B59" s="32">
        <v>1601</v>
      </c>
      <c r="C59" s="32">
        <v>16</v>
      </c>
      <c r="D59" s="32" t="s">
        <v>17</v>
      </c>
      <c r="E59" s="32">
        <v>382</v>
      </c>
      <c r="F59" s="32">
        <f t="shared" si="0"/>
        <v>420.20000000000005</v>
      </c>
      <c r="G59" s="31">
        <f>G58+80</f>
        <v>26400</v>
      </c>
      <c r="H59" s="33">
        <f t="shared" si="2"/>
        <v>10084800</v>
      </c>
      <c r="I59" s="34">
        <f t="shared" si="6"/>
        <v>10891584</v>
      </c>
      <c r="J59" s="35">
        <f t="shared" si="4"/>
        <v>22500</v>
      </c>
      <c r="K59" s="36">
        <f t="shared" si="5"/>
        <v>1260600.0000000002</v>
      </c>
      <c r="L59" s="4"/>
    </row>
    <row r="60" spans="1:12" ht="16.5" x14ac:dyDescent="0.3">
      <c r="A60" s="31">
        <v>59</v>
      </c>
      <c r="B60" s="32">
        <v>1602</v>
      </c>
      <c r="C60" s="32">
        <v>16</v>
      </c>
      <c r="D60" s="32" t="s">
        <v>14</v>
      </c>
      <c r="E60" s="32">
        <v>541</v>
      </c>
      <c r="F60" s="32">
        <f t="shared" si="0"/>
        <v>595.1</v>
      </c>
      <c r="G60" s="31">
        <f>G59</f>
        <v>26400</v>
      </c>
      <c r="H60" s="33">
        <f t="shared" si="2"/>
        <v>14282400</v>
      </c>
      <c r="I60" s="34">
        <f t="shared" si="6"/>
        <v>15424992</v>
      </c>
      <c r="J60" s="35">
        <f t="shared" si="4"/>
        <v>32000</v>
      </c>
      <c r="K60" s="36">
        <f t="shared" si="5"/>
        <v>1785300</v>
      </c>
      <c r="L60" s="4"/>
    </row>
    <row r="61" spans="1:12" ht="16.5" x14ac:dyDescent="0.3">
      <c r="A61" s="31">
        <v>60</v>
      </c>
      <c r="B61" s="32">
        <v>1603</v>
      </c>
      <c r="C61" s="32">
        <v>16</v>
      </c>
      <c r="D61" s="32" t="s">
        <v>14</v>
      </c>
      <c r="E61" s="32">
        <v>541</v>
      </c>
      <c r="F61" s="32">
        <f t="shared" si="0"/>
        <v>595.1</v>
      </c>
      <c r="G61" s="31">
        <f>G60</f>
        <v>26400</v>
      </c>
      <c r="H61" s="33">
        <f t="shared" si="2"/>
        <v>14282400</v>
      </c>
      <c r="I61" s="34">
        <f t="shared" si="6"/>
        <v>15424992</v>
      </c>
      <c r="J61" s="35">
        <f t="shared" si="4"/>
        <v>32000</v>
      </c>
      <c r="K61" s="36">
        <f t="shared" si="5"/>
        <v>1785300</v>
      </c>
      <c r="L61" s="4"/>
    </row>
    <row r="62" spans="1:12" ht="16.5" x14ac:dyDescent="0.3">
      <c r="A62" s="31">
        <v>61</v>
      </c>
      <c r="B62" s="32">
        <v>1604</v>
      </c>
      <c r="C62" s="32">
        <v>16</v>
      </c>
      <c r="D62" s="32" t="s">
        <v>14</v>
      </c>
      <c r="E62" s="32">
        <v>562</v>
      </c>
      <c r="F62" s="32">
        <f t="shared" si="0"/>
        <v>618.20000000000005</v>
      </c>
      <c r="G62" s="31">
        <f>G61</f>
        <v>26400</v>
      </c>
      <c r="H62" s="33">
        <f t="shared" si="2"/>
        <v>14836800</v>
      </c>
      <c r="I62" s="34">
        <f t="shared" si="6"/>
        <v>16023744</v>
      </c>
      <c r="J62" s="35">
        <f t="shared" si="4"/>
        <v>33500</v>
      </c>
      <c r="K62" s="36">
        <f t="shared" si="5"/>
        <v>1854600.0000000002</v>
      </c>
      <c r="L62" s="4"/>
    </row>
    <row r="63" spans="1:12" ht="16.5" x14ac:dyDescent="0.3">
      <c r="A63" s="31">
        <v>62</v>
      </c>
      <c r="B63" s="32">
        <v>1701</v>
      </c>
      <c r="C63" s="32">
        <v>17</v>
      </c>
      <c r="D63" s="32" t="s">
        <v>17</v>
      </c>
      <c r="E63" s="32">
        <v>382</v>
      </c>
      <c r="F63" s="32">
        <f t="shared" si="0"/>
        <v>420.20000000000005</v>
      </c>
      <c r="G63" s="31">
        <f>G62+80</f>
        <v>26480</v>
      </c>
      <c r="H63" s="33">
        <f t="shared" si="2"/>
        <v>10115360</v>
      </c>
      <c r="I63" s="34">
        <f t="shared" si="6"/>
        <v>10924589</v>
      </c>
      <c r="J63" s="35">
        <f t="shared" si="4"/>
        <v>23000</v>
      </c>
      <c r="K63" s="36">
        <f t="shared" si="5"/>
        <v>1260600.0000000002</v>
      </c>
      <c r="L63" s="4"/>
    </row>
    <row r="64" spans="1:12" ht="16.5" x14ac:dyDescent="0.3">
      <c r="A64" s="31">
        <v>63</v>
      </c>
      <c r="B64" s="32">
        <v>1702</v>
      </c>
      <c r="C64" s="32">
        <v>17</v>
      </c>
      <c r="D64" s="32" t="s">
        <v>14</v>
      </c>
      <c r="E64" s="32">
        <v>541</v>
      </c>
      <c r="F64" s="32">
        <f t="shared" si="0"/>
        <v>595.1</v>
      </c>
      <c r="G64" s="31">
        <f>G63</f>
        <v>26480</v>
      </c>
      <c r="H64" s="33">
        <f t="shared" si="2"/>
        <v>14325680</v>
      </c>
      <c r="I64" s="34">
        <f t="shared" si="6"/>
        <v>15471734</v>
      </c>
      <c r="J64" s="35">
        <f t="shared" si="4"/>
        <v>32000</v>
      </c>
      <c r="K64" s="36">
        <f t="shared" si="5"/>
        <v>1785300</v>
      </c>
      <c r="L64" s="4"/>
    </row>
    <row r="65" spans="1:13" ht="16.5" x14ac:dyDescent="0.3">
      <c r="A65" s="31">
        <v>64</v>
      </c>
      <c r="B65" s="32">
        <v>1703</v>
      </c>
      <c r="C65" s="32">
        <v>17</v>
      </c>
      <c r="D65" s="32" t="s">
        <v>14</v>
      </c>
      <c r="E65" s="32">
        <v>541</v>
      </c>
      <c r="F65" s="32">
        <f t="shared" si="0"/>
        <v>595.1</v>
      </c>
      <c r="G65" s="31">
        <f>G64</f>
        <v>26480</v>
      </c>
      <c r="H65" s="33">
        <f t="shared" si="2"/>
        <v>14325680</v>
      </c>
      <c r="I65" s="34">
        <f t="shared" si="6"/>
        <v>15471734</v>
      </c>
      <c r="J65" s="35">
        <f t="shared" si="4"/>
        <v>32000</v>
      </c>
      <c r="K65" s="36">
        <f t="shared" si="5"/>
        <v>1785300</v>
      </c>
      <c r="L65" s="4"/>
    </row>
    <row r="66" spans="1:13" ht="16.5" x14ac:dyDescent="0.3">
      <c r="A66" s="31">
        <v>65</v>
      </c>
      <c r="B66" s="32">
        <v>1704</v>
      </c>
      <c r="C66" s="32">
        <v>17</v>
      </c>
      <c r="D66" s="32" t="s">
        <v>14</v>
      </c>
      <c r="E66" s="32">
        <v>562</v>
      </c>
      <c r="F66" s="32">
        <f t="shared" ref="F66" si="7">E66*1.1</f>
        <v>618.20000000000005</v>
      </c>
      <c r="G66" s="31">
        <f>G65</f>
        <v>26480</v>
      </c>
      <c r="H66" s="33">
        <f t="shared" si="2"/>
        <v>14881760</v>
      </c>
      <c r="I66" s="34">
        <f t="shared" si="6"/>
        <v>16072301</v>
      </c>
      <c r="J66" s="35">
        <f t="shared" si="4"/>
        <v>33500</v>
      </c>
      <c r="K66" s="36">
        <f t="shared" si="5"/>
        <v>1854600.0000000002</v>
      </c>
      <c r="L66" s="4"/>
    </row>
    <row r="67" spans="1:13" x14ac:dyDescent="0.25">
      <c r="A67" s="37" t="s">
        <v>3</v>
      </c>
      <c r="B67" s="38"/>
      <c r="C67" s="38"/>
      <c r="D67" s="39"/>
      <c r="E67" s="40">
        <f t="shared" ref="E67:F67" si="8">SUM(E2:E66)</f>
        <v>32957</v>
      </c>
      <c r="F67" s="40">
        <f t="shared" si="8"/>
        <v>36252.699999999983</v>
      </c>
      <c r="G67" s="40"/>
      <c r="H67" s="41">
        <f t="shared" ref="H67:K67" si="9">SUM(H2:H66)</f>
        <v>852154640</v>
      </c>
      <c r="I67" s="41">
        <f t="shared" si="9"/>
        <v>920327011</v>
      </c>
      <c r="J67" s="42"/>
      <c r="K67" s="43">
        <f t="shared" si="9"/>
        <v>108758100</v>
      </c>
    </row>
    <row r="68" spans="1:13" x14ac:dyDescent="0.25">
      <c r="A68" s="44"/>
      <c r="B68" s="45"/>
      <c r="C68" s="46"/>
      <c r="D68" s="45"/>
      <c r="E68" s="45"/>
      <c r="F68" s="45"/>
      <c r="G68" s="44"/>
      <c r="H68" s="47"/>
      <c r="I68" s="47"/>
      <c r="J68" s="48"/>
      <c r="K68" s="49"/>
    </row>
    <row r="69" spans="1:13" x14ac:dyDescent="0.25">
      <c r="A69" s="44"/>
      <c r="B69" s="45"/>
      <c r="C69" s="46"/>
      <c r="D69" s="50"/>
      <c r="E69" s="51"/>
      <c r="F69" s="51"/>
      <c r="G69" s="44"/>
      <c r="H69" s="52"/>
      <c r="I69" s="52"/>
      <c r="J69" s="53"/>
      <c r="K69" s="54"/>
    </row>
    <row r="70" spans="1:13" ht="16.5" x14ac:dyDescent="0.3">
      <c r="A70" s="44"/>
      <c r="B70" s="45"/>
      <c r="C70" s="46"/>
      <c r="L70" s="4"/>
    </row>
    <row r="71" spans="1:13" ht="16.5" x14ac:dyDescent="0.3">
      <c r="A71" s="44"/>
      <c r="B71" s="45"/>
      <c r="C71" s="46"/>
      <c r="L71" s="4"/>
    </row>
    <row r="72" spans="1:13" ht="17.25" thickBot="1" x14ac:dyDescent="0.35">
      <c r="A72" s="44"/>
      <c r="B72" s="45"/>
      <c r="C72" s="46"/>
      <c r="L72" s="4"/>
    </row>
    <row r="73" spans="1:13" ht="15.75" thickBot="1" x14ac:dyDescent="0.3">
      <c r="A73" s="44"/>
      <c r="B73" s="45"/>
      <c r="C73" s="46"/>
      <c r="F73" s="57"/>
      <c r="K73" s="58"/>
      <c r="L73" s="12"/>
      <c r="M73" s="14"/>
    </row>
    <row r="74" spans="1:13" ht="15.75" thickBot="1" x14ac:dyDescent="0.3">
      <c r="A74" s="44"/>
      <c r="B74" s="45"/>
      <c r="C74" s="46"/>
      <c r="L74" s="12"/>
      <c r="M74" s="14"/>
    </row>
    <row r="75" spans="1:13" ht="15.75" thickBot="1" x14ac:dyDescent="0.3">
      <c r="A75" s="44"/>
      <c r="B75" s="45"/>
      <c r="C75" s="46"/>
      <c r="L75" s="12"/>
      <c r="M75" s="14"/>
    </row>
    <row r="76" spans="1:13" ht="15.75" thickBot="1" x14ac:dyDescent="0.3">
      <c r="A76" s="44"/>
      <c r="B76" s="45"/>
      <c r="C76" s="46"/>
      <c r="L76" s="12"/>
      <c r="M76" s="14"/>
    </row>
    <row r="77" spans="1:13" ht="15.75" thickBot="1" x14ac:dyDescent="0.3">
      <c r="A77" s="44"/>
      <c r="B77" s="45"/>
      <c r="C77" s="46"/>
      <c r="L77" s="12"/>
      <c r="M77" s="14"/>
    </row>
    <row r="78" spans="1:13" ht="15.75" thickBot="1" x14ac:dyDescent="0.3">
      <c r="A78" s="44"/>
      <c r="B78" s="45"/>
      <c r="C78" s="46"/>
      <c r="L78" s="12"/>
      <c r="M78" s="14"/>
    </row>
    <row r="79" spans="1:13" ht="15.75" thickBot="1" x14ac:dyDescent="0.3">
      <c r="A79" s="44"/>
      <c r="B79" s="45"/>
      <c r="C79" s="46"/>
      <c r="L79" s="12"/>
      <c r="M79" s="14"/>
    </row>
    <row r="80" spans="1:13" ht="15.75" thickBot="1" x14ac:dyDescent="0.3">
      <c r="A80" s="44"/>
      <c r="B80" s="45"/>
      <c r="C80" s="46"/>
      <c r="L80" s="12"/>
      <c r="M80" s="14"/>
    </row>
    <row r="81" spans="1:13" ht="15.75" thickBot="1" x14ac:dyDescent="0.3">
      <c r="A81" s="44"/>
      <c r="B81" s="45"/>
      <c r="C81" s="46"/>
      <c r="L81" s="12"/>
      <c r="M81" s="14"/>
    </row>
    <row r="82" spans="1:13" ht="15.75" thickBot="1" x14ac:dyDescent="0.3">
      <c r="A82" s="44"/>
      <c r="B82" s="45"/>
      <c r="C82" s="46"/>
      <c r="L82" s="12"/>
      <c r="M82" s="14"/>
    </row>
    <row r="83" spans="1:13" ht="15.75" thickBot="1" x14ac:dyDescent="0.3">
      <c r="A83" s="44"/>
      <c r="B83" s="45"/>
      <c r="C83" s="46"/>
      <c r="L83" s="12"/>
      <c r="M83" s="14"/>
    </row>
    <row r="84" spans="1:13" ht="16.5" x14ac:dyDescent="0.3">
      <c r="A84" s="44"/>
      <c r="B84" s="45"/>
      <c r="C84" s="46"/>
      <c r="L84" s="4"/>
    </row>
    <row r="85" spans="1:13" ht="16.5" x14ac:dyDescent="0.3">
      <c r="A85" s="44"/>
      <c r="B85" s="45"/>
      <c r="C85" s="46"/>
      <c r="L85" s="4"/>
    </row>
    <row r="86" spans="1:13" ht="16.5" x14ac:dyDescent="0.3">
      <c r="A86" s="44"/>
      <c r="B86" s="45"/>
      <c r="C86" s="46"/>
      <c r="L86" s="4"/>
    </row>
    <row r="87" spans="1:13" ht="16.5" x14ac:dyDescent="0.3">
      <c r="A87" s="44"/>
      <c r="B87" s="45"/>
      <c r="C87" s="46"/>
      <c r="L87" s="4"/>
    </row>
    <row r="88" spans="1:13" ht="16.5" x14ac:dyDescent="0.3">
      <c r="A88" s="44"/>
      <c r="B88" s="45"/>
      <c r="C88" s="46"/>
      <c r="L88" s="4"/>
    </row>
    <row r="89" spans="1:13" ht="16.5" x14ac:dyDescent="0.3">
      <c r="A89" s="44"/>
      <c r="B89" s="45"/>
      <c r="C89" s="46"/>
      <c r="L89" s="4"/>
    </row>
    <row r="90" spans="1:13" ht="16.5" x14ac:dyDescent="0.3">
      <c r="A90" s="44"/>
      <c r="B90" s="45"/>
      <c r="C90" s="46"/>
      <c r="L90" s="4"/>
    </row>
    <row r="91" spans="1:13" ht="16.5" x14ac:dyDescent="0.3">
      <c r="A91" s="44"/>
      <c r="B91" s="45"/>
      <c r="C91" s="46"/>
      <c r="L91" s="4"/>
    </row>
    <row r="92" spans="1:13" ht="16.5" x14ac:dyDescent="0.3">
      <c r="A92" s="44"/>
      <c r="B92" s="45"/>
      <c r="C92" s="46"/>
      <c r="L92" s="4"/>
    </row>
    <row r="93" spans="1:13" ht="16.5" x14ac:dyDescent="0.3">
      <c r="A93" s="44"/>
      <c r="B93" s="45"/>
      <c r="C93" s="46"/>
      <c r="L93" s="4"/>
    </row>
    <row r="94" spans="1:13" ht="16.5" x14ac:dyDescent="0.3">
      <c r="A94" s="44"/>
      <c r="B94" s="45"/>
      <c r="C94" s="46"/>
      <c r="L94" s="4"/>
    </row>
    <row r="95" spans="1:13" ht="16.5" x14ac:dyDescent="0.3">
      <c r="A95" s="44"/>
      <c r="B95" s="45"/>
      <c r="C95" s="46"/>
      <c r="L95" s="4"/>
    </row>
    <row r="96" spans="1:13" ht="16.5" x14ac:dyDescent="0.3">
      <c r="A96" s="44"/>
      <c r="B96" s="45"/>
      <c r="C96" s="46"/>
      <c r="L96" s="4"/>
    </row>
    <row r="97" spans="1:13" ht="16.5" x14ac:dyDescent="0.3">
      <c r="A97" s="44"/>
      <c r="B97" s="45"/>
      <c r="C97" s="46"/>
      <c r="L97" s="4"/>
      <c r="M97" s="8"/>
    </row>
    <row r="98" spans="1:13" ht="16.5" x14ac:dyDescent="0.3">
      <c r="A98" s="44"/>
      <c r="B98" s="45"/>
      <c r="C98" s="46"/>
      <c r="L98" s="4"/>
      <c r="M98" s="15"/>
    </row>
    <row r="99" spans="1:13" ht="16.5" x14ac:dyDescent="0.3">
      <c r="A99" s="44"/>
      <c r="B99" s="45"/>
      <c r="C99" s="46"/>
      <c r="L99" s="4"/>
      <c r="M99" s="15"/>
    </row>
    <row r="100" spans="1:13" ht="16.5" x14ac:dyDescent="0.3">
      <c r="A100" s="44"/>
      <c r="B100" s="45"/>
      <c r="C100" s="46"/>
      <c r="L100" s="4"/>
      <c r="M100" s="8"/>
    </row>
    <row r="101" spans="1:13" x14ac:dyDescent="0.25">
      <c r="A101" s="50"/>
      <c r="B101" s="45"/>
      <c r="C101" s="46"/>
    </row>
    <row r="102" spans="1:13" x14ac:dyDescent="0.25">
      <c r="B102" s="45"/>
      <c r="C102" s="46"/>
    </row>
    <row r="103" spans="1:13" x14ac:dyDescent="0.25">
      <c r="B103" s="45"/>
      <c r="C103" s="46"/>
    </row>
  </sheetData>
  <mergeCells count="1">
    <mergeCell ref="A67:D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EB947-D766-41C5-AE4E-57281D3F7151}">
  <dimension ref="A1:P103"/>
  <sheetViews>
    <sheetView topLeftCell="A63" zoomScale="160" zoomScaleNormal="160" workbookViewId="0">
      <selection activeCell="H67" sqref="H67:I67"/>
    </sheetView>
  </sheetViews>
  <sheetFormatPr defaultRowHeight="15" x14ac:dyDescent="0.25"/>
  <cols>
    <col min="1" max="1" width="4.7109375" style="8" customWidth="1"/>
    <col min="2" max="2" width="5.140625" style="8" customWidth="1"/>
    <col min="3" max="3" width="4.42578125" style="59" customWidth="1"/>
    <col min="4" max="4" width="6.42578125" style="8" customWidth="1"/>
    <col min="5" max="5" width="7" style="55" customWidth="1"/>
    <col min="6" max="6" width="5.85546875" style="56" customWidth="1"/>
    <col min="7" max="7" width="7.140625" style="56" customWidth="1"/>
    <col min="8" max="8" width="15.28515625" style="56" customWidth="1"/>
    <col min="9" max="9" width="15.42578125" style="56" customWidth="1"/>
    <col min="10" max="10" width="7.7109375" style="56" customWidth="1"/>
    <col min="11" max="11" width="11.42578125" style="56" customWidth="1"/>
    <col min="13" max="13" width="29" customWidth="1"/>
    <col min="16" max="16" width="9.140625" style="3"/>
    <col min="17" max="17" width="16.140625" customWidth="1"/>
  </cols>
  <sheetData>
    <row r="1" spans="1:13" ht="51.75" customHeight="1" x14ac:dyDescent="0.25">
      <c r="A1" s="26" t="s">
        <v>1</v>
      </c>
      <c r="B1" s="26" t="s">
        <v>0</v>
      </c>
      <c r="C1" s="27" t="s">
        <v>2</v>
      </c>
      <c r="D1" s="27" t="s">
        <v>13</v>
      </c>
      <c r="E1" s="27" t="s">
        <v>32</v>
      </c>
      <c r="F1" s="27" t="s">
        <v>11</v>
      </c>
      <c r="G1" s="26" t="s">
        <v>36</v>
      </c>
      <c r="H1" s="28" t="s">
        <v>37</v>
      </c>
      <c r="I1" s="29" t="s">
        <v>38</v>
      </c>
      <c r="J1" s="30" t="s">
        <v>39</v>
      </c>
      <c r="K1" s="30" t="s">
        <v>40</v>
      </c>
      <c r="L1" s="6"/>
    </row>
    <row r="2" spans="1:13" ht="16.5" x14ac:dyDescent="0.3">
      <c r="A2" s="31">
        <v>1</v>
      </c>
      <c r="B2" s="32">
        <v>103</v>
      </c>
      <c r="C2" s="32">
        <v>1</v>
      </c>
      <c r="D2" s="32" t="s">
        <v>17</v>
      </c>
      <c r="E2" s="32">
        <v>381</v>
      </c>
      <c r="F2" s="32">
        <f>E2*1.1</f>
        <v>419.1</v>
      </c>
      <c r="G2" s="31">
        <v>25200</v>
      </c>
      <c r="H2" s="33">
        <f>E2*G2</f>
        <v>9601200</v>
      </c>
      <c r="I2" s="34">
        <f>H2*1.08</f>
        <v>10369296</v>
      </c>
      <c r="J2" s="35">
        <f>MROUND((I2*0.025/12),500)</f>
        <v>21500</v>
      </c>
      <c r="K2" s="36">
        <f>F2*3000</f>
        <v>1257300</v>
      </c>
      <c r="L2" s="4"/>
    </row>
    <row r="3" spans="1:13" ht="16.5" x14ac:dyDescent="0.3">
      <c r="A3" s="31">
        <v>2</v>
      </c>
      <c r="B3" s="32">
        <v>104</v>
      </c>
      <c r="C3" s="32">
        <v>1</v>
      </c>
      <c r="D3" s="32" t="s">
        <v>14</v>
      </c>
      <c r="E3" s="32">
        <v>541</v>
      </c>
      <c r="F3" s="32">
        <f t="shared" ref="F3:F65" si="0">E3*1.1</f>
        <v>595.1</v>
      </c>
      <c r="G3" s="31">
        <f t="shared" ref="G3" si="1">G2</f>
        <v>25200</v>
      </c>
      <c r="H3" s="33">
        <f t="shared" ref="H3:H66" si="2">E3*G3</f>
        <v>13633200</v>
      </c>
      <c r="I3" s="34">
        <f t="shared" ref="I3:I66" si="3">H3*1.08</f>
        <v>14723856.000000002</v>
      </c>
      <c r="J3" s="35">
        <f t="shared" ref="J3:J66" si="4">MROUND((I3*0.025/12),500)</f>
        <v>30500</v>
      </c>
      <c r="K3" s="36">
        <f t="shared" ref="K3:K66" si="5">F3*3000</f>
        <v>1785300</v>
      </c>
      <c r="L3" s="4"/>
    </row>
    <row r="4" spans="1:13" ht="16.5" x14ac:dyDescent="0.3">
      <c r="A4" s="31">
        <v>3</v>
      </c>
      <c r="B4" s="32">
        <v>201</v>
      </c>
      <c r="C4" s="32">
        <v>2</v>
      </c>
      <c r="D4" s="32" t="s">
        <v>14</v>
      </c>
      <c r="E4" s="32">
        <v>541</v>
      </c>
      <c r="F4" s="32">
        <f t="shared" si="0"/>
        <v>595.1</v>
      </c>
      <c r="G4" s="31">
        <f>G3+80</f>
        <v>25280</v>
      </c>
      <c r="H4" s="33">
        <f t="shared" si="2"/>
        <v>13676480</v>
      </c>
      <c r="I4" s="34">
        <f>ROUND(H4*1.08,0)</f>
        <v>14770598</v>
      </c>
      <c r="J4" s="35">
        <f t="shared" si="4"/>
        <v>31000</v>
      </c>
      <c r="K4" s="36">
        <f t="shared" si="5"/>
        <v>1785300</v>
      </c>
      <c r="L4" s="4"/>
      <c r="M4" s="16"/>
    </row>
    <row r="5" spans="1:13" ht="16.5" x14ac:dyDescent="0.3">
      <c r="A5" s="31">
        <v>4</v>
      </c>
      <c r="B5" s="32">
        <v>202</v>
      </c>
      <c r="C5" s="32">
        <v>2</v>
      </c>
      <c r="D5" s="32" t="s">
        <v>17</v>
      </c>
      <c r="E5" s="32">
        <v>381</v>
      </c>
      <c r="F5" s="32">
        <f t="shared" si="0"/>
        <v>419.1</v>
      </c>
      <c r="G5" s="31">
        <f>G4</f>
        <v>25280</v>
      </c>
      <c r="H5" s="33">
        <f t="shared" si="2"/>
        <v>9631680</v>
      </c>
      <c r="I5" s="34">
        <f t="shared" ref="I5:I66" si="6">ROUND(H5*1.08,0)</f>
        <v>10402214</v>
      </c>
      <c r="J5" s="35">
        <f t="shared" si="4"/>
        <v>21500</v>
      </c>
      <c r="K5" s="36">
        <f t="shared" si="5"/>
        <v>1257300</v>
      </c>
      <c r="L5" s="4"/>
    </row>
    <row r="6" spans="1:13" ht="16.5" x14ac:dyDescent="0.3">
      <c r="A6" s="31">
        <v>5</v>
      </c>
      <c r="B6" s="32">
        <v>203</v>
      </c>
      <c r="C6" s="32">
        <v>2</v>
      </c>
      <c r="D6" s="32" t="s">
        <v>17</v>
      </c>
      <c r="E6" s="32">
        <v>381</v>
      </c>
      <c r="F6" s="32">
        <f t="shared" si="0"/>
        <v>419.1</v>
      </c>
      <c r="G6" s="31">
        <f>G5</f>
        <v>25280</v>
      </c>
      <c r="H6" s="33">
        <f t="shared" si="2"/>
        <v>9631680</v>
      </c>
      <c r="I6" s="34">
        <f t="shared" si="6"/>
        <v>10402214</v>
      </c>
      <c r="J6" s="35">
        <f t="shared" si="4"/>
        <v>21500</v>
      </c>
      <c r="K6" s="36">
        <f t="shared" si="5"/>
        <v>1257300</v>
      </c>
      <c r="L6" s="4"/>
    </row>
    <row r="7" spans="1:13" ht="16.5" x14ac:dyDescent="0.3">
      <c r="A7" s="31">
        <v>6</v>
      </c>
      <c r="B7" s="32">
        <v>204</v>
      </c>
      <c r="C7" s="32">
        <v>2</v>
      </c>
      <c r="D7" s="32" t="s">
        <v>14</v>
      </c>
      <c r="E7" s="32">
        <v>541</v>
      </c>
      <c r="F7" s="32">
        <f t="shared" si="0"/>
        <v>595.1</v>
      </c>
      <c r="G7" s="31">
        <f>G6</f>
        <v>25280</v>
      </c>
      <c r="H7" s="33">
        <f t="shared" si="2"/>
        <v>13676480</v>
      </c>
      <c r="I7" s="34">
        <f t="shared" si="6"/>
        <v>14770598</v>
      </c>
      <c r="J7" s="35">
        <f t="shared" si="4"/>
        <v>31000</v>
      </c>
      <c r="K7" s="36">
        <f t="shared" si="5"/>
        <v>1785300</v>
      </c>
      <c r="L7" s="4"/>
    </row>
    <row r="8" spans="1:13" ht="16.5" x14ac:dyDescent="0.3">
      <c r="A8" s="31">
        <v>7</v>
      </c>
      <c r="B8" s="32">
        <v>301</v>
      </c>
      <c r="C8" s="32">
        <v>3</v>
      </c>
      <c r="D8" s="32" t="s">
        <v>14</v>
      </c>
      <c r="E8" s="32">
        <v>541</v>
      </c>
      <c r="F8" s="32">
        <f t="shared" si="0"/>
        <v>595.1</v>
      </c>
      <c r="G8" s="31">
        <f>G7+80</f>
        <v>25360</v>
      </c>
      <c r="H8" s="33">
        <f t="shared" si="2"/>
        <v>13719760</v>
      </c>
      <c r="I8" s="34">
        <f t="shared" si="6"/>
        <v>14817341</v>
      </c>
      <c r="J8" s="35">
        <f t="shared" si="4"/>
        <v>31000</v>
      </c>
      <c r="K8" s="36">
        <f t="shared" si="5"/>
        <v>1785300</v>
      </c>
      <c r="L8" s="4"/>
    </row>
    <row r="9" spans="1:13" ht="16.5" x14ac:dyDescent="0.3">
      <c r="A9" s="31">
        <v>8</v>
      </c>
      <c r="B9" s="32">
        <v>302</v>
      </c>
      <c r="C9" s="32">
        <v>3</v>
      </c>
      <c r="D9" s="32" t="s">
        <v>17</v>
      </c>
      <c r="E9" s="32">
        <v>381</v>
      </c>
      <c r="F9" s="32">
        <f t="shared" si="0"/>
        <v>419.1</v>
      </c>
      <c r="G9" s="31">
        <f>G8</f>
        <v>25360</v>
      </c>
      <c r="H9" s="33">
        <f t="shared" si="2"/>
        <v>9662160</v>
      </c>
      <c r="I9" s="34">
        <f t="shared" si="6"/>
        <v>10435133</v>
      </c>
      <c r="J9" s="35">
        <f t="shared" si="4"/>
        <v>21500</v>
      </c>
      <c r="K9" s="36">
        <f t="shared" si="5"/>
        <v>1257300</v>
      </c>
      <c r="L9" s="4"/>
    </row>
    <row r="10" spans="1:13" ht="16.5" x14ac:dyDescent="0.3">
      <c r="A10" s="31">
        <v>9</v>
      </c>
      <c r="B10" s="32">
        <v>303</v>
      </c>
      <c r="C10" s="32">
        <v>3</v>
      </c>
      <c r="D10" s="32" t="s">
        <v>17</v>
      </c>
      <c r="E10" s="32">
        <v>381</v>
      </c>
      <c r="F10" s="32">
        <f t="shared" si="0"/>
        <v>419.1</v>
      </c>
      <c r="G10" s="31">
        <f>G9</f>
        <v>25360</v>
      </c>
      <c r="H10" s="33">
        <f t="shared" si="2"/>
        <v>9662160</v>
      </c>
      <c r="I10" s="34">
        <f t="shared" si="6"/>
        <v>10435133</v>
      </c>
      <c r="J10" s="35">
        <f t="shared" si="4"/>
        <v>21500</v>
      </c>
      <c r="K10" s="36">
        <f t="shared" si="5"/>
        <v>1257300</v>
      </c>
      <c r="L10" s="4"/>
    </row>
    <row r="11" spans="1:13" ht="16.5" x14ac:dyDescent="0.3">
      <c r="A11" s="31">
        <v>10</v>
      </c>
      <c r="B11" s="32">
        <v>304</v>
      </c>
      <c r="C11" s="32">
        <v>3</v>
      </c>
      <c r="D11" s="32" t="s">
        <v>14</v>
      </c>
      <c r="E11" s="32">
        <v>541</v>
      </c>
      <c r="F11" s="32">
        <f t="shared" si="0"/>
        <v>595.1</v>
      </c>
      <c r="G11" s="31">
        <f>G10</f>
        <v>25360</v>
      </c>
      <c r="H11" s="33">
        <f t="shared" si="2"/>
        <v>13719760</v>
      </c>
      <c r="I11" s="34">
        <f t="shared" si="6"/>
        <v>14817341</v>
      </c>
      <c r="J11" s="35">
        <f t="shared" si="4"/>
        <v>31000</v>
      </c>
      <c r="K11" s="36">
        <f t="shared" si="5"/>
        <v>1785300</v>
      </c>
      <c r="L11" s="4"/>
    </row>
    <row r="12" spans="1:13" ht="16.5" x14ac:dyDescent="0.3">
      <c r="A12" s="31">
        <v>11</v>
      </c>
      <c r="B12" s="32">
        <v>401</v>
      </c>
      <c r="C12" s="32">
        <v>4</v>
      </c>
      <c r="D12" s="32" t="s">
        <v>14</v>
      </c>
      <c r="E12" s="32">
        <v>541</v>
      </c>
      <c r="F12" s="32">
        <f t="shared" si="0"/>
        <v>595.1</v>
      </c>
      <c r="G12" s="31">
        <f>G11+80</f>
        <v>25440</v>
      </c>
      <c r="H12" s="33">
        <f t="shared" si="2"/>
        <v>13763040</v>
      </c>
      <c r="I12" s="34">
        <f t="shared" si="6"/>
        <v>14864083</v>
      </c>
      <c r="J12" s="35">
        <f t="shared" si="4"/>
        <v>31000</v>
      </c>
      <c r="K12" s="36">
        <f t="shared" si="5"/>
        <v>1785300</v>
      </c>
      <c r="L12" s="4"/>
    </row>
    <row r="13" spans="1:13" ht="16.5" x14ac:dyDescent="0.3">
      <c r="A13" s="31">
        <v>12</v>
      </c>
      <c r="B13" s="32">
        <v>402</v>
      </c>
      <c r="C13" s="32">
        <v>4</v>
      </c>
      <c r="D13" s="32" t="s">
        <v>17</v>
      </c>
      <c r="E13" s="32">
        <v>381</v>
      </c>
      <c r="F13" s="32">
        <f t="shared" si="0"/>
        <v>419.1</v>
      </c>
      <c r="G13" s="31">
        <f>G12</f>
        <v>25440</v>
      </c>
      <c r="H13" s="33">
        <f t="shared" si="2"/>
        <v>9692640</v>
      </c>
      <c r="I13" s="34">
        <f t="shared" si="6"/>
        <v>10468051</v>
      </c>
      <c r="J13" s="35">
        <f t="shared" si="4"/>
        <v>22000</v>
      </c>
      <c r="K13" s="36">
        <f t="shared" si="5"/>
        <v>1257300</v>
      </c>
      <c r="L13" s="4"/>
      <c r="M13" s="16"/>
    </row>
    <row r="14" spans="1:13" ht="16.5" x14ac:dyDescent="0.3">
      <c r="A14" s="31">
        <v>13</v>
      </c>
      <c r="B14" s="32">
        <v>403</v>
      </c>
      <c r="C14" s="32">
        <v>4</v>
      </c>
      <c r="D14" s="32" t="s">
        <v>17</v>
      </c>
      <c r="E14" s="32">
        <v>381</v>
      </c>
      <c r="F14" s="32">
        <f t="shared" si="0"/>
        <v>419.1</v>
      </c>
      <c r="G14" s="31">
        <f>G13</f>
        <v>25440</v>
      </c>
      <c r="H14" s="33">
        <f t="shared" si="2"/>
        <v>9692640</v>
      </c>
      <c r="I14" s="34">
        <f t="shared" si="6"/>
        <v>10468051</v>
      </c>
      <c r="J14" s="35">
        <f t="shared" si="4"/>
        <v>22000</v>
      </c>
      <c r="K14" s="36">
        <f t="shared" si="5"/>
        <v>1257300</v>
      </c>
      <c r="L14" s="4"/>
    </row>
    <row r="15" spans="1:13" ht="16.5" x14ac:dyDescent="0.3">
      <c r="A15" s="31">
        <v>14</v>
      </c>
      <c r="B15" s="32">
        <v>404</v>
      </c>
      <c r="C15" s="32">
        <v>4</v>
      </c>
      <c r="D15" s="32" t="s">
        <v>14</v>
      </c>
      <c r="E15" s="32">
        <v>541</v>
      </c>
      <c r="F15" s="32">
        <f t="shared" si="0"/>
        <v>595.1</v>
      </c>
      <c r="G15" s="31">
        <f>G14</f>
        <v>25440</v>
      </c>
      <c r="H15" s="33">
        <f t="shared" si="2"/>
        <v>13763040</v>
      </c>
      <c r="I15" s="34">
        <f t="shared" si="6"/>
        <v>14864083</v>
      </c>
      <c r="J15" s="35">
        <f t="shared" si="4"/>
        <v>31000</v>
      </c>
      <c r="K15" s="36">
        <f t="shared" si="5"/>
        <v>1785300</v>
      </c>
      <c r="L15" s="4"/>
    </row>
    <row r="16" spans="1:13" ht="16.5" x14ac:dyDescent="0.3">
      <c r="A16" s="31">
        <v>15</v>
      </c>
      <c r="B16" s="32">
        <v>501</v>
      </c>
      <c r="C16" s="32">
        <v>5</v>
      </c>
      <c r="D16" s="32" t="s">
        <v>14</v>
      </c>
      <c r="E16" s="32">
        <v>541</v>
      </c>
      <c r="F16" s="32">
        <f t="shared" si="0"/>
        <v>595.1</v>
      </c>
      <c r="G16" s="31">
        <f>G15+80</f>
        <v>25520</v>
      </c>
      <c r="H16" s="33">
        <f t="shared" si="2"/>
        <v>13806320</v>
      </c>
      <c r="I16" s="34">
        <f t="shared" si="6"/>
        <v>14910826</v>
      </c>
      <c r="J16" s="35">
        <f t="shared" si="4"/>
        <v>31000</v>
      </c>
      <c r="K16" s="36">
        <f t="shared" si="5"/>
        <v>1785300</v>
      </c>
      <c r="L16" s="4"/>
    </row>
    <row r="17" spans="1:12" ht="16.5" x14ac:dyDescent="0.3">
      <c r="A17" s="31">
        <v>16</v>
      </c>
      <c r="B17" s="32">
        <v>502</v>
      </c>
      <c r="C17" s="32">
        <v>5</v>
      </c>
      <c r="D17" s="32" t="s">
        <v>17</v>
      </c>
      <c r="E17" s="32">
        <v>381</v>
      </c>
      <c r="F17" s="32">
        <f t="shared" si="0"/>
        <v>419.1</v>
      </c>
      <c r="G17" s="31">
        <f>G16</f>
        <v>25520</v>
      </c>
      <c r="H17" s="33">
        <f t="shared" si="2"/>
        <v>9723120</v>
      </c>
      <c r="I17" s="34">
        <f t="shared" si="6"/>
        <v>10500970</v>
      </c>
      <c r="J17" s="35">
        <f t="shared" si="4"/>
        <v>22000</v>
      </c>
      <c r="K17" s="36">
        <f t="shared" si="5"/>
        <v>1257300</v>
      </c>
      <c r="L17" s="4"/>
    </row>
    <row r="18" spans="1:12" ht="16.5" x14ac:dyDescent="0.3">
      <c r="A18" s="31">
        <v>17</v>
      </c>
      <c r="B18" s="32">
        <v>503</v>
      </c>
      <c r="C18" s="32">
        <v>5</v>
      </c>
      <c r="D18" s="32" t="s">
        <v>17</v>
      </c>
      <c r="E18" s="32">
        <v>381</v>
      </c>
      <c r="F18" s="32">
        <f t="shared" si="0"/>
        <v>419.1</v>
      </c>
      <c r="G18" s="31">
        <f>G17</f>
        <v>25520</v>
      </c>
      <c r="H18" s="33">
        <f t="shared" si="2"/>
        <v>9723120</v>
      </c>
      <c r="I18" s="34">
        <f t="shared" si="6"/>
        <v>10500970</v>
      </c>
      <c r="J18" s="35">
        <f t="shared" si="4"/>
        <v>22000</v>
      </c>
      <c r="K18" s="36">
        <f t="shared" si="5"/>
        <v>1257300</v>
      </c>
      <c r="L18" s="4"/>
    </row>
    <row r="19" spans="1:12" ht="16.5" x14ac:dyDescent="0.3">
      <c r="A19" s="31">
        <v>18</v>
      </c>
      <c r="B19" s="32">
        <v>504</v>
      </c>
      <c r="C19" s="32">
        <v>5</v>
      </c>
      <c r="D19" s="32" t="s">
        <v>14</v>
      </c>
      <c r="E19" s="32">
        <v>541</v>
      </c>
      <c r="F19" s="32">
        <f t="shared" si="0"/>
        <v>595.1</v>
      </c>
      <c r="G19" s="31">
        <f>G18</f>
        <v>25520</v>
      </c>
      <c r="H19" s="33">
        <f t="shared" si="2"/>
        <v>13806320</v>
      </c>
      <c r="I19" s="34">
        <f t="shared" si="6"/>
        <v>14910826</v>
      </c>
      <c r="J19" s="35">
        <f t="shared" si="4"/>
        <v>31000</v>
      </c>
      <c r="K19" s="36">
        <f t="shared" si="5"/>
        <v>1785300</v>
      </c>
      <c r="L19" s="4"/>
    </row>
    <row r="20" spans="1:12" ht="16.5" x14ac:dyDescent="0.3">
      <c r="A20" s="31">
        <v>19</v>
      </c>
      <c r="B20" s="32">
        <v>601</v>
      </c>
      <c r="C20" s="32">
        <v>6</v>
      </c>
      <c r="D20" s="32" t="s">
        <v>14</v>
      </c>
      <c r="E20" s="32">
        <v>541</v>
      </c>
      <c r="F20" s="32">
        <f t="shared" si="0"/>
        <v>595.1</v>
      </c>
      <c r="G20" s="31">
        <f>G19+80</f>
        <v>25600</v>
      </c>
      <c r="H20" s="33">
        <f t="shared" si="2"/>
        <v>13849600</v>
      </c>
      <c r="I20" s="34">
        <f t="shared" si="6"/>
        <v>14957568</v>
      </c>
      <c r="J20" s="35">
        <f t="shared" si="4"/>
        <v>31000</v>
      </c>
      <c r="K20" s="36">
        <f t="shared" si="5"/>
        <v>1785300</v>
      </c>
      <c r="L20" s="4"/>
    </row>
    <row r="21" spans="1:12" ht="16.5" x14ac:dyDescent="0.3">
      <c r="A21" s="31">
        <v>20</v>
      </c>
      <c r="B21" s="32">
        <v>602</v>
      </c>
      <c r="C21" s="32">
        <v>6</v>
      </c>
      <c r="D21" s="32" t="s">
        <v>17</v>
      </c>
      <c r="E21" s="32">
        <v>381</v>
      </c>
      <c r="F21" s="32">
        <f t="shared" si="0"/>
        <v>419.1</v>
      </c>
      <c r="G21" s="31">
        <f>G20</f>
        <v>25600</v>
      </c>
      <c r="H21" s="33">
        <f t="shared" si="2"/>
        <v>9753600</v>
      </c>
      <c r="I21" s="34">
        <f t="shared" si="6"/>
        <v>10533888</v>
      </c>
      <c r="J21" s="35">
        <f t="shared" si="4"/>
        <v>22000</v>
      </c>
      <c r="K21" s="36">
        <f t="shared" si="5"/>
        <v>1257300</v>
      </c>
      <c r="L21" s="4"/>
    </row>
    <row r="22" spans="1:12" ht="16.5" x14ac:dyDescent="0.3">
      <c r="A22" s="31">
        <v>21</v>
      </c>
      <c r="B22" s="32">
        <v>603</v>
      </c>
      <c r="C22" s="32">
        <v>6</v>
      </c>
      <c r="D22" s="32" t="s">
        <v>17</v>
      </c>
      <c r="E22" s="32">
        <v>381</v>
      </c>
      <c r="F22" s="32">
        <f t="shared" si="0"/>
        <v>419.1</v>
      </c>
      <c r="G22" s="31">
        <f>G21</f>
        <v>25600</v>
      </c>
      <c r="H22" s="33">
        <f t="shared" si="2"/>
        <v>9753600</v>
      </c>
      <c r="I22" s="34">
        <f t="shared" si="6"/>
        <v>10533888</v>
      </c>
      <c r="J22" s="35">
        <f t="shared" si="4"/>
        <v>22000</v>
      </c>
      <c r="K22" s="36">
        <f t="shared" si="5"/>
        <v>1257300</v>
      </c>
      <c r="L22" s="4"/>
    </row>
    <row r="23" spans="1:12" ht="16.5" x14ac:dyDescent="0.3">
      <c r="A23" s="31">
        <v>22</v>
      </c>
      <c r="B23" s="32">
        <v>604</v>
      </c>
      <c r="C23" s="32">
        <v>6</v>
      </c>
      <c r="D23" s="32" t="s">
        <v>14</v>
      </c>
      <c r="E23" s="32">
        <v>541</v>
      </c>
      <c r="F23" s="32">
        <f t="shared" si="0"/>
        <v>595.1</v>
      </c>
      <c r="G23" s="31">
        <f>G22</f>
        <v>25600</v>
      </c>
      <c r="H23" s="33">
        <f t="shared" si="2"/>
        <v>13849600</v>
      </c>
      <c r="I23" s="34">
        <f t="shared" si="6"/>
        <v>14957568</v>
      </c>
      <c r="J23" s="35">
        <f t="shared" si="4"/>
        <v>31000</v>
      </c>
      <c r="K23" s="36">
        <f t="shared" si="5"/>
        <v>1785300</v>
      </c>
      <c r="L23" s="4"/>
    </row>
    <row r="24" spans="1:12" ht="16.5" x14ac:dyDescent="0.3">
      <c r="A24" s="31">
        <v>23</v>
      </c>
      <c r="B24" s="32">
        <v>701</v>
      </c>
      <c r="C24" s="32">
        <v>7</v>
      </c>
      <c r="D24" s="32" t="s">
        <v>14</v>
      </c>
      <c r="E24" s="32">
        <v>541</v>
      </c>
      <c r="F24" s="32">
        <f t="shared" si="0"/>
        <v>595.1</v>
      </c>
      <c r="G24" s="31">
        <f>G23+80</f>
        <v>25680</v>
      </c>
      <c r="H24" s="33">
        <f t="shared" si="2"/>
        <v>13892880</v>
      </c>
      <c r="I24" s="34">
        <f t="shared" si="6"/>
        <v>15004310</v>
      </c>
      <c r="J24" s="35">
        <f t="shared" si="4"/>
        <v>31500</v>
      </c>
      <c r="K24" s="36">
        <f t="shared" si="5"/>
        <v>1785300</v>
      </c>
      <c r="L24" s="4"/>
    </row>
    <row r="25" spans="1:12" ht="16.5" x14ac:dyDescent="0.3">
      <c r="A25" s="31">
        <v>24</v>
      </c>
      <c r="B25" s="32">
        <v>702</v>
      </c>
      <c r="C25" s="32">
        <v>7</v>
      </c>
      <c r="D25" s="32" t="s">
        <v>17</v>
      </c>
      <c r="E25" s="32">
        <v>381</v>
      </c>
      <c r="F25" s="32">
        <f t="shared" si="0"/>
        <v>419.1</v>
      </c>
      <c r="G25" s="31">
        <f>G24</f>
        <v>25680</v>
      </c>
      <c r="H25" s="33">
        <f t="shared" si="2"/>
        <v>9784080</v>
      </c>
      <c r="I25" s="34">
        <f t="shared" si="6"/>
        <v>10566806</v>
      </c>
      <c r="J25" s="35">
        <f t="shared" si="4"/>
        <v>22000</v>
      </c>
      <c r="K25" s="36">
        <f t="shared" si="5"/>
        <v>1257300</v>
      </c>
      <c r="L25" s="4"/>
    </row>
    <row r="26" spans="1:12" ht="16.5" x14ac:dyDescent="0.3">
      <c r="A26" s="31">
        <v>25</v>
      </c>
      <c r="B26" s="32">
        <v>703</v>
      </c>
      <c r="C26" s="32">
        <v>7</v>
      </c>
      <c r="D26" s="32" t="s">
        <v>17</v>
      </c>
      <c r="E26" s="32">
        <v>381</v>
      </c>
      <c r="F26" s="32">
        <f t="shared" si="0"/>
        <v>419.1</v>
      </c>
      <c r="G26" s="31">
        <f>G25</f>
        <v>25680</v>
      </c>
      <c r="H26" s="33">
        <f t="shared" si="2"/>
        <v>9784080</v>
      </c>
      <c r="I26" s="34">
        <f t="shared" si="6"/>
        <v>10566806</v>
      </c>
      <c r="J26" s="35">
        <f t="shared" si="4"/>
        <v>22000</v>
      </c>
      <c r="K26" s="36">
        <f t="shared" si="5"/>
        <v>1257300</v>
      </c>
      <c r="L26" s="4"/>
    </row>
    <row r="27" spans="1:12" ht="16.5" x14ac:dyDescent="0.3">
      <c r="A27" s="31">
        <v>26</v>
      </c>
      <c r="B27" s="32">
        <v>704</v>
      </c>
      <c r="C27" s="32">
        <v>7</v>
      </c>
      <c r="D27" s="32" t="s">
        <v>14</v>
      </c>
      <c r="E27" s="32">
        <v>541</v>
      </c>
      <c r="F27" s="32">
        <f t="shared" si="0"/>
        <v>595.1</v>
      </c>
      <c r="G27" s="31">
        <f>G26</f>
        <v>25680</v>
      </c>
      <c r="H27" s="33">
        <f t="shared" si="2"/>
        <v>13892880</v>
      </c>
      <c r="I27" s="34">
        <f t="shared" si="6"/>
        <v>15004310</v>
      </c>
      <c r="J27" s="35">
        <f t="shared" si="4"/>
        <v>31500</v>
      </c>
      <c r="K27" s="36">
        <f t="shared" si="5"/>
        <v>1785300</v>
      </c>
      <c r="L27" s="4"/>
    </row>
    <row r="28" spans="1:12" ht="16.5" x14ac:dyDescent="0.3">
      <c r="A28" s="31">
        <v>27</v>
      </c>
      <c r="B28" s="32">
        <v>801</v>
      </c>
      <c r="C28" s="32">
        <v>8</v>
      </c>
      <c r="D28" s="32" t="s">
        <v>14</v>
      </c>
      <c r="E28" s="32">
        <v>541</v>
      </c>
      <c r="F28" s="32">
        <f t="shared" si="0"/>
        <v>595.1</v>
      </c>
      <c r="G28" s="31">
        <f>G27+80</f>
        <v>25760</v>
      </c>
      <c r="H28" s="33">
        <f t="shared" si="2"/>
        <v>13936160</v>
      </c>
      <c r="I28" s="34">
        <f t="shared" si="6"/>
        <v>15051053</v>
      </c>
      <c r="J28" s="35">
        <f t="shared" si="4"/>
        <v>31500</v>
      </c>
      <c r="K28" s="36">
        <f t="shared" si="5"/>
        <v>1785300</v>
      </c>
      <c r="L28" s="4"/>
    </row>
    <row r="29" spans="1:12" ht="16.5" x14ac:dyDescent="0.3">
      <c r="A29" s="31">
        <v>28</v>
      </c>
      <c r="B29" s="32">
        <v>802</v>
      </c>
      <c r="C29" s="32">
        <v>8</v>
      </c>
      <c r="D29" s="32" t="s">
        <v>17</v>
      </c>
      <c r="E29" s="32">
        <v>381</v>
      </c>
      <c r="F29" s="32">
        <f t="shared" si="0"/>
        <v>419.1</v>
      </c>
      <c r="G29" s="31">
        <f>G28</f>
        <v>25760</v>
      </c>
      <c r="H29" s="33">
        <f t="shared" si="2"/>
        <v>9814560</v>
      </c>
      <c r="I29" s="34">
        <f t="shared" si="6"/>
        <v>10599725</v>
      </c>
      <c r="J29" s="35">
        <f t="shared" si="4"/>
        <v>22000</v>
      </c>
      <c r="K29" s="36">
        <f t="shared" si="5"/>
        <v>1257300</v>
      </c>
      <c r="L29" s="4"/>
    </row>
    <row r="30" spans="1:12" ht="16.5" x14ac:dyDescent="0.3">
      <c r="A30" s="31">
        <v>29</v>
      </c>
      <c r="B30" s="32">
        <v>803</v>
      </c>
      <c r="C30" s="32">
        <v>8</v>
      </c>
      <c r="D30" s="32" t="s">
        <v>17</v>
      </c>
      <c r="E30" s="32">
        <v>381</v>
      </c>
      <c r="F30" s="32">
        <f t="shared" si="0"/>
        <v>419.1</v>
      </c>
      <c r="G30" s="31">
        <f>G29</f>
        <v>25760</v>
      </c>
      <c r="H30" s="33">
        <f t="shared" si="2"/>
        <v>9814560</v>
      </c>
      <c r="I30" s="34">
        <f t="shared" si="6"/>
        <v>10599725</v>
      </c>
      <c r="J30" s="35">
        <f t="shared" si="4"/>
        <v>22000</v>
      </c>
      <c r="K30" s="36">
        <f t="shared" si="5"/>
        <v>1257300</v>
      </c>
      <c r="L30" s="4"/>
    </row>
    <row r="31" spans="1:12" ht="16.5" x14ac:dyDescent="0.3">
      <c r="A31" s="31">
        <v>30</v>
      </c>
      <c r="B31" s="32">
        <v>804</v>
      </c>
      <c r="C31" s="32">
        <v>8</v>
      </c>
      <c r="D31" s="32" t="s">
        <v>14</v>
      </c>
      <c r="E31" s="32">
        <v>541</v>
      </c>
      <c r="F31" s="32">
        <f t="shared" si="0"/>
        <v>595.1</v>
      </c>
      <c r="G31" s="31">
        <f>G30</f>
        <v>25760</v>
      </c>
      <c r="H31" s="33">
        <f t="shared" si="2"/>
        <v>13936160</v>
      </c>
      <c r="I31" s="34">
        <f t="shared" si="6"/>
        <v>15051053</v>
      </c>
      <c r="J31" s="35">
        <f t="shared" si="4"/>
        <v>31500</v>
      </c>
      <c r="K31" s="36">
        <f t="shared" si="5"/>
        <v>1785300</v>
      </c>
      <c r="L31" s="4"/>
    </row>
    <row r="32" spans="1:12" ht="16.5" x14ac:dyDescent="0.3">
      <c r="A32" s="31">
        <v>31</v>
      </c>
      <c r="B32" s="32">
        <v>901</v>
      </c>
      <c r="C32" s="32">
        <v>9</v>
      </c>
      <c r="D32" s="32" t="s">
        <v>14</v>
      </c>
      <c r="E32" s="32">
        <v>541</v>
      </c>
      <c r="F32" s="32">
        <f t="shared" si="0"/>
        <v>595.1</v>
      </c>
      <c r="G32" s="31">
        <f>G31+80</f>
        <v>25840</v>
      </c>
      <c r="H32" s="33">
        <f t="shared" si="2"/>
        <v>13979440</v>
      </c>
      <c r="I32" s="34">
        <f t="shared" si="6"/>
        <v>15097795</v>
      </c>
      <c r="J32" s="35">
        <f t="shared" si="4"/>
        <v>31500</v>
      </c>
      <c r="K32" s="36">
        <f t="shared" si="5"/>
        <v>1785300</v>
      </c>
      <c r="L32" s="4"/>
    </row>
    <row r="33" spans="1:12" ht="16.5" x14ac:dyDescent="0.3">
      <c r="A33" s="31">
        <v>32</v>
      </c>
      <c r="B33" s="32">
        <v>902</v>
      </c>
      <c r="C33" s="32">
        <v>9</v>
      </c>
      <c r="D33" s="32" t="s">
        <v>17</v>
      </c>
      <c r="E33" s="32">
        <v>381</v>
      </c>
      <c r="F33" s="32">
        <f t="shared" si="0"/>
        <v>419.1</v>
      </c>
      <c r="G33" s="31">
        <f>G32</f>
        <v>25840</v>
      </c>
      <c r="H33" s="33">
        <f t="shared" si="2"/>
        <v>9845040</v>
      </c>
      <c r="I33" s="34">
        <f t="shared" si="6"/>
        <v>10632643</v>
      </c>
      <c r="J33" s="35">
        <f t="shared" si="4"/>
        <v>22000</v>
      </c>
      <c r="K33" s="36">
        <f t="shared" si="5"/>
        <v>1257300</v>
      </c>
      <c r="L33" s="4"/>
    </row>
    <row r="34" spans="1:12" ht="16.5" x14ac:dyDescent="0.3">
      <c r="A34" s="31">
        <v>33</v>
      </c>
      <c r="B34" s="32">
        <v>903</v>
      </c>
      <c r="C34" s="32">
        <v>9</v>
      </c>
      <c r="D34" s="32" t="s">
        <v>17</v>
      </c>
      <c r="E34" s="32">
        <v>381</v>
      </c>
      <c r="F34" s="32">
        <f t="shared" si="0"/>
        <v>419.1</v>
      </c>
      <c r="G34" s="31">
        <f>G33</f>
        <v>25840</v>
      </c>
      <c r="H34" s="33">
        <f t="shared" si="2"/>
        <v>9845040</v>
      </c>
      <c r="I34" s="34">
        <f t="shared" si="6"/>
        <v>10632643</v>
      </c>
      <c r="J34" s="35">
        <f t="shared" si="4"/>
        <v>22000</v>
      </c>
      <c r="K34" s="36">
        <f t="shared" si="5"/>
        <v>1257300</v>
      </c>
      <c r="L34" s="4"/>
    </row>
    <row r="35" spans="1:12" ht="16.5" x14ac:dyDescent="0.3">
      <c r="A35" s="31">
        <v>34</v>
      </c>
      <c r="B35" s="32">
        <v>904</v>
      </c>
      <c r="C35" s="32">
        <v>9</v>
      </c>
      <c r="D35" s="32" t="s">
        <v>14</v>
      </c>
      <c r="E35" s="32">
        <v>541</v>
      </c>
      <c r="F35" s="32">
        <f t="shared" si="0"/>
        <v>595.1</v>
      </c>
      <c r="G35" s="31">
        <f>G34</f>
        <v>25840</v>
      </c>
      <c r="H35" s="33">
        <f t="shared" si="2"/>
        <v>13979440</v>
      </c>
      <c r="I35" s="34">
        <f t="shared" si="6"/>
        <v>15097795</v>
      </c>
      <c r="J35" s="35">
        <f t="shared" si="4"/>
        <v>31500</v>
      </c>
      <c r="K35" s="36">
        <f t="shared" si="5"/>
        <v>1785300</v>
      </c>
      <c r="L35" s="4"/>
    </row>
    <row r="36" spans="1:12" ht="16.5" x14ac:dyDescent="0.3">
      <c r="A36" s="31">
        <v>35</v>
      </c>
      <c r="B36" s="32">
        <v>1001</v>
      </c>
      <c r="C36" s="32">
        <v>10</v>
      </c>
      <c r="D36" s="32" t="s">
        <v>14</v>
      </c>
      <c r="E36" s="32">
        <v>541</v>
      </c>
      <c r="F36" s="32">
        <f t="shared" si="0"/>
        <v>595.1</v>
      </c>
      <c r="G36" s="31">
        <f>G35+80</f>
        <v>25920</v>
      </c>
      <c r="H36" s="33">
        <f t="shared" si="2"/>
        <v>14022720</v>
      </c>
      <c r="I36" s="34">
        <f t="shared" si="6"/>
        <v>15144538</v>
      </c>
      <c r="J36" s="35">
        <f t="shared" si="4"/>
        <v>31500</v>
      </c>
      <c r="K36" s="36">
        <f t="shared" si="5"/>
        <v>1785300</v>
      </c>
      <c r="L36" s="4"/>
    </row>
    <row r="37" spans="1:12" ht="16.5" x14ac:dyDescent="0.3">
      <c r="A37" s="31">
        <v>36</v>
      </c>
      <c r="B37" s="32">
        <v>1002</v>
      </c>
      <c r="C37" s="32">
        <v>10</v>
      </c>
      <c r="D37" s="32" t="s">
        <v>17</v>
      </c>
      <c r="E37" s="32">
        <v>381</v>
      </c>
      <c r="F37" s="32">
        <f t="shared" si="0"/>
        <v>419.1</v>
      </c>
      <c r="G37" s="31">
        <f>G36</f>
        <v>25920</v>
      </c>
      <c r="H37" s="33">
        <f t="shared" si="2"/>
        <v>9875520</v>
      </c>
      <c r="I37" s="34">
        <f t="shared" si="6"/>
        <v>10665562</v>
      </c>
      <c r="J37" s="35">
        <f t="shared" si="4"/>
        <v>22000</v>
      </c>
      <c r="K37" s="36">
        <f t="shared" si="5"/>
        <v>1257300</v>
      </c>
      <c r="L37" s="4"/>
    </row>
    <row r="38" spans="1:12" ht="16.5" x14ac:dyDescent="0.3">
      <c r="A38" s="31">
        <v>37</v>
      </c>
      <c r="B38" s="32">
        <v>1003</v>
      </c>
      <c r="C38" s="32">
        <v>10</v>
      </c>
      <c r="D38" s="32" t="s">
        <v>17</v>
      </c>
      <c r="E38" s="32">
        <v>381</v>
      </c>
      <c r="F38" s="32">
        <f t="shared" si="0"/>
        <v>419.1</v>
      </c>
      <c r="G38" s="31">
        <f>G37</f>
        <v>25920</v>
      </c>
      <c r="H38" s="33">
        <f t="shared" si="2"/>
        <v>9875520</v>
      </c>
      <c r="I38" s="34">
        <f t="shared" si="6"/>
        <v>10665562</v>
      </c>
      <c r="J38" s="35">
        <f t="shared" si="4"/>
        <v>22000</v>
      </c>
      <c r="K38" s="36">
        <f t="shared" si="5"/>
        <v>1257300</v>
      </c>
      <c r="L38" s="4"/>
    </row>
    <row r="39" spans="1:12" ht="16.5" x14ac:dyDescent="0.3">
      <c r="A39" s="31">
        <v>38</v>
      </c>
      <c r="B39" s="32">
        <v>1101</v>
      </c>
      <c r="C39" s="32">
        <v>11</v>
      </c>
      <c r="D39" s="32" t="s">
        <v>14</v>
      </c>
      <c r="E39" s="32">
        <v>541</v>
      </c>
      <c r="F39" s="32">
        <f t="shared" si="0"/>
        <v>595.1</v>
      </c>
      <c r="G39" s="31">
        <f>G38+80</f>
        <v>26000</v>
      </c>
      <c r="H39" s="33">
        <f t="shared" si="2"/>
        <v>14066000</v>
      </c>
      <c r="I39" s="34">
        <f t="shared" si="6"/>
        <v>15191280</v>
      </c>
      <c r="J39" s="35">
        <f t="shared" si="4"/>
        <v>31500</v>
      </c>
      <c r="K39" s="36">
        <f t="shared" si="5"/>
        <v>1785300</v>
      </c>
      <c r="L39" s="4"/>
    </row>
    <row r="40" spans="1:12" ht="16.5" x14ac:dyDescent="0.3">
      <c r="A40" s="31">
        <v>39</v>
      </c>
      <c r="B40" s="32">
        <v>1102</v>
      </c>
      <c r="C40" s="32">
        <v>11</v>
      </c>
      <c r="D40" s="32" t="s">
        <v>17</v>
      </c>
      <c r="E40" s="32">
        <v>381</v>
      </c>
      <c r="F40" s="32">
        <f t="shared" si="0"/>
        <v>419.1</v>
      </c>
      <c r="G40" s="31">
        <f>G39</f>
        <v>26000</v>
      </c>
      <c r="H40" s="33">
        <f t="shared" si="2"/>
        <v>9906000</v>
      </c>
      <c r="I40" s="34">
        <f t="shared" si="6"/>
        <v>10698480</v>
      </c>
      <c r="J40" s="35">
        <f t="shared" si="4"/>
        <v>22500</v>
      </c>
      <c r="K40" s="36">
        <f t="shared" si="5"/>
        <v>1257300</v>
      </c>
      <c r="L40" s="4"/>
    </row>
    <row r="41" spans="1:12" ht="16.5" x14ac:dyDescent="0.3">
      <c r="A41" s="31">
        <v>40</v>
      </c>
      <c r="B41" s="32">
        <v>1103</v>
      </c>
      <c r="C41" s="32">
        <v>11</v>
      </c>
      <c r="D41" s="32" t="s">
        <v>17</v>
      </c>
      <c r="E41" s="32">
        <v>381</v>
      </c>
      <c r="F41" s="32">
        <f t="shared" si="0"/>
        <v>419.1</v>
      </c>
      <c r="G41" s="31">
        <f>G40</f>
        <v>26000</v>
      </c>
      <c r="H41" s="33">
        <f t="shared" si="2"/>
        <v>9906000</v>
      </c>
      <c r="I41" s="34">
        <f t="shared" si="6"/>
        <v>10698480</v>
      </c>
      <c r="J41" s="35">
        <f t="shared" si="4"/>
        <v>22500</v>
      </c>
      <c r="K41" s="36">
        <f t="shared" si="5"/>
        <v>1257300</v>
      </c>
      <c r="L41" s="4"/>
    </row>
    <row r="42" spans="1:12" ht="16.5" x14ac:dyDescent="0.3">
      <c r="A42" s="31">
        <v>41</v>
      </c>
      <c r="B42" s="32">
        <v>1104</v>
      </c>
      <c r="C42" s="32">
        <v>11</v>
      </c>
      <c r="D42" s="32" t="s">
        <v>14</v>
      </c>
      <c r="E42" s="32">
        <v>541</v>
      </c>
      <c r="F42" s="32">
        <f t="shared" si="0"/>
        <v>595.1</v>
      </c>
      <c r="G42" s="31">
        <f>G41</f>
        <v>26000</v>
      </c>
      <c r="H42" s="33">
        <f t="shared" si="2"/>
        <v>14066000</v>
      </c>
      <c r="I42" s="34">
        <f t="shared" si="6"/>
        <v>15191280</v>
      </c>
      <c r="J42" s="35">
        <f t="shared" si="4"/>
        <v>31500</v>
      </c>
      <c r="K42" s="36">
        <f t="shared" si="5"/>
        <v>1785300</v>
      </c>
      <c r="L42" s="4"/>
    </row>
    <row r="43" spans="1:12" ht="16.5" x14ac:dyDescent="0.3">
      <c r="A43" s="31">
        <v>42</v>
      </c>
      <c r="B43" s="32">
        <v>1201</v>
      </c>
      <c r="C43" s="32">
        <v>12</v>
      </c>
      <c r="D43" s="32" t="s">
        <v>14</v>
      </c>
      <c r="E43" s="32">
        <v>541</v>
      </c>
      <c r="F43" s="32">
        <f t="shared" si="0"/>
        <v>595.1</v>
      </c>
      <c r="G43" s="31">
        <f>G42+80</f>
        <v>26080</v>
      </c>
      <c r="H43" s="33">
        <f t="shared" si="2"/>
        <v>14109280</v>
      </c>
      <c r="I43" s="34">
        <f t="shared" si="6"/>
        <v>15238022</v>
      </c>
      <c r="J43" s="35">
        <f t="shared" si="4"/>
        <v>31500</v>
      </c>
      <c r="K43" s="36">
        <f t="shared" si="5"/>
        <v>1785300</v>
      </c>
      <c r="L43" s="4"/>
    </row>
    <row r="44" spans="1:12" ht="16.5" x14ac:dyDescent="0.3">
      <c r="A44" s="31">
        <v>43</v>
      </c>
      <c r="B44" s="32">
        <v>1202</v>
      </c>
      <c r="C44" s="32">
        <v>12</v>
      </c>
      <c r="D44" s="32" t="s">
        <v>17</v>
      </c>
      <c r="E44" s="32">
        <v>381</v>
      </c>
      <c r="F44" s="32">
        <f t="shared" si="0"/>
        <v>419.1</v>
      </c>
      <c r="G44" s="31">
        <f>G43</f>
        <v>26080</v>
      </c>
      <c r="H44" s="33">
        <f t="shared" si="2"/>
        <v>9936480</v>
      </c>
      <c r="I44" s="34">
        <f t="shared" si="6"/>
        <v>10731398</v>
      </c>
      <c r="J44" s="35">
        <f t="shared" si="4"/>
        <v>22500</v>
      </c>
      <c r="K44" s="36">
        <f t="shared" si="5"/>
        <v>1257300</v>
      </c>
      <c r="L44" s="4"/>
    </row>
    <row r="45" spans="1:12" ht="16.5" x14ac:dyDescent="0.3">
      <c r="A45" s="31">
        <v>44</v>
      </c>
      <c r="B45" s="32">
        <v>1203</v>
      </c>
      <c r="C45" s="32">
        <v>12</v>
      </c>
      <c r="D45" s="32" t="s">
        <v>17</v>
      </c>
      <c r="E45" s="32">
        <v>381</v>
      </c>
      <c r="F45" s="32">
        <f t="shared" si="0"/>
        <v>419.1</v>
      </c>
      <c r="G45" s="31">
        <f>G44</f>
        <v>26080</v>
      </c>
      <c r="H45" s="33">
        <f t="shared" si="2"/>
        <v>9936480</v>
      </c>
      <c r="I45" s="34">
        <f t="shared" si="6"/>
        <v>10731398</v>
      </c>
      <c r="J45" s="35">
        <f t="shared" si="4"/>
        <v>22500</v>
      </c>
      <c r="K45" s="36">
        <f t="shared" si="5"/>
        <v>1257300</v>
      </c>
      <c r="L45" s="4"/>
    </row>
    <row r="46" spans="1:12" ht="16.5" x14ac:dyDescent="0.3">
      <c r="A46" s="31">
        <v>45</v>
      </c>
      <c r="B46" s="32">
        <v>1204</v>
      </c>
      <c r="C46" s="32">
        <v>12</v>
      </c>
      <c r="D46" s="32" t="s">
        <v>14</v>
      </c>
      <c r="E46" s="32">
        <v>541</v>
      </c>
      <c r="F46" s="32">
        <f t="shared" si="0"/>
        <v>595.1</v>
      </c>
      <c r="G46" s="31">
        <f>G45</f>
        <v>26080</v>
      </c>
      <c r="H46" s="33">
        <f t="shared" si="2"/>
        <v>14109280</v>
      </c>
      <c r="I46" s="34">
        <f t="shared" si="6"/>
        <v>15238022</v>
      </c>
      <c r="J46" s="35">
        <f t="shared" si="4"/>
        <v>31500</v>
      </c>
      <c r="K46" s="36">
        <f t="shared" si="5"/>
        <v>1785300</v>
      </c>
      <c r="L46" s="4"/>
    </row>
    <row r="47" spans="1:12" ht="16.5" x14ac:dyDescent="0.3">
      <c r="A47" s="31">
        <v>46</v>
      </c>
      <c r="B47" s="32">
        <v>1301</v>
      </c>
      <c r="C47" s="32">
        <v>13</v>
      </c>
      <c r="D47" s="32" t="s">
        <v>14</v>
      </c>
      <c r="E47" s="32">
        <v>541</v>
      </c>
      <c r="F47" s="32">
        <f t="shared" si="0"/>
        <v>595.1</v>
      </c>
      <c r="G47" s="31">
        <f>G46+80</f>
        <v>26160</v>
      </c>
      <c r="H47" s="33">
        <f t="shared" si="2"/>
        <v>14152560</v>
      </c>
      <c r="I47" s="34">
        <f t="shared" si="6"/>
        <v>15284765</v>
      </c>
      <c r="J47" s="35">
        <f t="shared" si="4"/>
        <v>32000</v>
      </c>
      <c r="K47" s="36">
        <f t="shared" si="5"/>
        <v>1785300</v>
      </c>
      <c r="L47" s="4"/>
    </row>
    <row r="48" spans="1:12" ht="16.5" x14ac:dyDescent="0.3">
      <c r="A48" s="31">
        <v>47</v>
      </c>
      <c r="B48" s="32">
        <v>1302</v>
      </c>
      <c r="C48" s="32">
        <v>13</v>
      </c>
      <c r="D48" s="32" t="s">
        <v>17</v>
      </c>
      <c r="E48" s="32">
        <v>381</v>
      </c>
      <c r="F48" s="32">
        <f t="shared" si="0"/>
        <v>419.1</v>
      </c>
      <c r="G48" s="31">
        <f>G47</f>
        <v>26160</v>
      </c>
      <c r="H48" s="33">
        <f t="shared" si="2"/>
        <v>9966960</v>
      </c>
      <c r="I48" s="34">
        <f t="shared" si="6"/>
        <v>10764317</v>
      </c>
      <c r="J48" s="35">
        <f t="shared" si="4"/>
        <v>22500</v>
      </c>
      <c r="K48" s="36">
        <f t="shared" si="5"/>
        <v>1257300</v>
      </c>
      <c r="L48" s="4"/>
    </row>
    <row r="49" spans="1:12" ht="16.5" x14ac:dyDescent="0.3">
      <c r="A49" s="31">
        <v>48</v>
      </c>
      <c r="B49" s="32">
        <v>1303</v>
      </c>
      <c r="C49" s="32">
        <v>13</v>
      </c>
      <c r="D49" s="32" t="s">
        <v>17</v>
      </c>
      <c r="E49" s="32">
        <v>381</v>
      </c>
      <c r="F49" s="32">
        <f t="shared" si="0"/>
        <v>419.1</v>
      </c>
      <c r="G49" s="31">
        <f>G48</f>
        <v>26160</v>
      </c>
      <c r="H49" s="33">
        <f t="shared" si="2"/>
        <v>9966960</v>
      </c>
      <c r="I49" s="34">
        <f t="shared" si="6"/>
        <v>10764317</v>
      </c>
      <c r="J49" s="35">
        <f t="shared" si="4"/>
        <v>22500</v>
      </c>
      <c r="K49" s="36">
        <f t="shared" si="5"/>
        <v>1257300</v>
      </c>
      <c r="L49" s="4"/>
    </row>
    <row r="50" spans="1:12" ht="16.5" x14ac:dyDescent="0.3">
      <c r="A50" s="31">
        <v>49</v>
      </c>
      <c r="B50" s="32">
        <v>1304</v>
      </c>
      <c r="C50" s="32">
        <v>13</v>
      </c>
      <c r="D50" s="32" t="s">
        <v>14</v>
      </c>
      <c r="E50" s="32">
        <v>541</v>
      </c>
      <c r="F50" s="32">
        <f t="shared" si="0"/>
        <v>595.1</v>
      </c>
      <c r="G50" s="31">
        <f>G49</f>
        <v>26160</v>
      </c>
      <c r="H50" s="33">
        <f t="shared" si="2"/>
        <v>14152560</v>
      </c>
      <c r="I50" s="34">
        <f t="shared" si="6"/>
        <v>15284765</v>
      </c>
      <c r="J50" s="35">
        <f t="shared" si="4"/>
        <v>32000</v>
      </c>
      <c r="K50" s="36">
        <f t="shared" si="5"/>
        <v>1785300</v>
      </c>
      <c r="L50" s="4"/>
    </row>
    <row r="51" spans="1:12" ht="16.5" x14ac:dyDescent="0.3">
      <c r="A51" s="31">
        <v>50</v>
      </c>
      <c r="B51" s="32">
        <v>1401</v>
      </c>
      <c r="C51" s="32">
        <v>14</v>
      </c>
      <c r="D51" s="32" t="s">
        <v>14</v>
      </c>
      <c r="E51" s="32">
        <v>541</v>
      </c>
      <c r="F51" s="32">
        <f t="shared" si="0"/>
        <v>595.1</v>
      </c>
      <c r="G51" s="31">
        <f>G50+80</f>
        <v>26240</v>
      </c>
      <c r="H51" s="33">
        <f t="shared" si="2"/>
        <v>14195840</v>
      </c>
      <c r="I51" s="34">
        <f t="shared" si="6"/>
        <v>15331507</v>
      </c>
      <c r="J51" s="35">
        <f t="shared" si="4"/>
        <v>32000</v>
      </c>
      <c r="K51" s="36">
        <f t="shared" si="5"/>
        <v>1785300</v>
      </c>
      <c r="L51" s="4"/>
    </row>
    <row r="52" spans="1:12" ht="16.5" x14ac:dyDescent="0.3">
      <c r="A52" s="31">
        <v>51</v>
      </c>
      <c r="B52" s="32">
        <v>1402</v>
      </c>
      <c r="C52" s="32">
        <v>14</v>
      </c>
      <c r="D52" s="32" t="s">
        <v>17</v>
      </c>
      <c r="E52" s="32">
        <v>381</v>
      </c>
      <c r="F52" s="32">
        <f t="shared" si="0"/>
        <v>419.1</v>
      </c>
      <c r="G52" s="31">
        <f>G51</f>
        <v>26240</v>
      </c>
      <c r="H52" s="33">
        <f t="shared" si="2"/>
        <v>9997440</v>
      </c>
      <c r="I52" s="34">
        <f t="shared" si="6"/>
        <v>10797235</v>
      </c>
      <c r="J52" s="35">
        <f t="shared" si="4"/>
        <v>22500</v>
      </c>
      <c r="K52" s="36">
        <f t="shared" si="5"/>
        <v>1257300</v>
      </c>
      <c r="L52" s="4"/>
    </row>
    <row r="53" spans="1:12" ht="16.5" x14ac:dyDescent="0.3">
      <c r="A53" s="31">
        <v>52</v>
      </c>
      <c r="B53" s="32">
        <v>1403</v>
      </c>
      <c r="C53" s="32">
        <v>14</v>
      </c>
      <c r="D53" s="32" t="s">
        <v>17</v>
      </c>
      <c r="E53" s="32">
        <v>381</v>
      </c>
      <c r="F53" s="32">
        <f t="shared" si="0"/>
        <v>419.1</v>
      </c>
      <c r="G53" s="31">
        <f>G52</f>
        <v>26240</v>
      </c>
      <c r="H53" s="33">
        <f t="shared" si="2"/>
        <v>9997440</v>
      </c>
      <c r="I53" s="34">
        <f t="shared" si="6"/>
        <v>10797235</v>
      </c>
      <c r="J53" s="35">
        <f t="shared" si="4"/>
        <v>22500</v>
      </c>
      <c r="K53" s="36">
        <f t="shared" si="5"/>
        <v>1257300</v>
      </c>
      <c r="L53" s="4"/>
    </row>
    <row r="54" spans="1:12" ht="16.5" x14ac:dyDescent="0.3">
      <c r="A54" s="31">
        <v>53</v>
      </c>
      <c r="B54" s="32">
        <v>1404</v>
      </c>
      <c r="C54" s="32">
        <v>14</v>
      </c>
      <c r="D54" s="32" t="s">
        <v>14</v>
      </c>
      <c r="E54" s="32">
        <v>541</v>
      </c>
      <c r="F54" s="32">
        <f t="shared" si="0"/>
        <v>595.1</v>
      </c>
      <c r="G54" s="31">
        <f>G53</f>
        <v>26240</v>
      </c>
      <c r="H54" s="33">
        <f t="shared" si="2"/>
        <v>14195840</v>
      </c>
      <c r="I54" s="34">
        <f t="shared" si="6"/>
        <v>15331507</v>
      </c>
      <c r="J54" s="35">
        <f t="shared" si="4"/>
        <v>32000</v>
      </c>
      <c r="K54" s="36">
        <f t="shared" si="5"/>
        <v>1785300</v>
      </c>
      <c r="L54" s="4"/>
    </row>
    <row r="55" spans="1:12" ht="16.5" x14ac:dyDescent="0.3">
      <c r="A55" s="31">
        <v>54</v>
      </c>
      <c r="B55" s="32">
        <v>1501</v>
      </c>
      <c r="C55" s="32">
        <v>15</v>
      </c>
      <c r="D55" s="32" t="s">
        <v>14</v>
      </c>
      <c r="E55" s="32">
        <v>541</v>
      </c>
      <c r="F55" s="32">
        <f t="shared" si="0"/>
        <v>595.1</v>
      </c>
      <c r="G55" s="31">
        <f>G54+80</f>
        <v>26320</v>
      </c>
      <c r="H55" s="33">
        <f t="shared" si="2"/>
        <v>14239120</v>
      </c>
      <c r="I55" s="34">
        <f t="shared" si="6"/>
        <v>15378250</v>
      </c>
      <c r="J55" s="35">
        <f t="shared" si="4"/>
        <v>32000</v>
      </c>
      <c r="K55" s="36">
        <f t="shared" si="5"/>
        <v>1785300</v>
      </c>
      <c r="L55" s="4"/>
    </row>
    <row r="56" spans="1:12" ht="16.5" x14ac:dyDescent="0.3">
      <c r="A56" s="31">
        <v>55</v>
      </c>
      <c r="B56" s="32">
        <v>1502</v>
      </c>
      <c r="C56" s="32">
        <v>15</v>
      </c>
      <c r="D56" s="32" t="s">
        <v>17</v>
      </c>
      <c r="E56" s="32">
        <v>381</v>
      </c>
      <c r="F56" s="32">
        <f t="shared" si="0"/>
        <v>419.1</v>
      </c>
      <c r="G56" s="31">
        <f>G55</f>
        <v>26320</v>
      </c>
      <c r="H56" s="33">
        <f t="shared" si="2"/>
        <v>10027920</v>
      </c>
      <c r="I56" s="34">
        <f t="shared" si="6"/>
        <v>10830154</v>
      </c>
      <c r="J56" s="35">
        <f t="shared" si="4"/>
        <v>22500</v>
      </c>
      <c r="K56" s="36">
        <f t="shared" si="5"/>
        <v>1257300</v>
      </c>
      <c r="L56" s="4"/>
    </row>
    <row r="57" spans="1:12" ht="16.5" x14ac:dyDescent="0.3">
      <c r="A57" s="31">
        <v>56</v>
      </c>
      <c r="B57" s="32">
        <v>1503</v>
      </c>
      <c r="C57" s="32">
        <v>15</v>
      </c>
      <c r="D57" s="32" t="s">
        <v>17</v>
      </c>
      <c r="E57" s="32">
        <v>381</v>
      </c>
      <c r="F57" s="32">
        <f t="shared" si="0"/>
        <v>419.1</v>
      </c>
      <c r="G57" s="31">
        <f>G56</f>
        <v>26320</v>
      </c>
      <c r="H57" s="33">
        <f t="shared" si="2"/>
        <v>10027920</v>
      </c>
      <c r="I57" s="34">
        <f t="shared" si="6"/>
        <v>10830154</v>
      </c>
      <c r="J57" s="35">
        <f t="shared" si="4"/>
        <v>22500</v>
      </c>
      <c r="K57" s="36">
        <f t="shared" si="5"/>
        <v>1257300</v>
      </c>
      <c r="L57" s="4"/>
    </row>
    <row r="58" spans="1:12" ht="16.5" x14ac:dyDescent="0.3">
      <c r="A58" s="31">
        <v>57</v>
      </c>
      <c r="B58" s="32">
        <v>1504</v>
      </c>
      <c r="C58" s="32">
        <v>15</v>
      </c>
      <c r="D58" s="32" t="s">
        <v>14</v>
      </c>
      <c r="E58" s="32">
        <v>541</v>
      </c>
      <c r="F58" s="32">
        <f t="shared" si="0"/>
        <v>595.1</v>
      </c>
      <c r="G58" s="31">
        <f>G57</f>
        <v>26320</v>
      </c>
      <c r="H58" s="33">
        <f t="shared" si="2"/>
        <v>14239120</v>
      </c>
      <c r="I58" s="34">
        <f t="shared" si="6"/>
        <v>15378250</v>
      </c>
      <c r="J58" s="35">
        <f t="shared" si="4"/>
        <v>32000</v>
      </c>
      <c r="K58" s="36">
        <f t="shared" si="5"/>
        <v>1785300</v>
      </c>
      <c r="L58" s="4"/>
    </row>
    <row r="59" spans="1:12" ht="16.5" x14ac:dyDescent="0.3">
      <c r="A59" s="31">
        <v>58</v>
      </c>
      <c r="B59" s="32">
        <v>1601</v>
      </c>
      <c r="C59" s="32">
        <v>16</v>
      </c>
      <c r="D59" s="32" t="s">
        <v>14</v>
      </c>
      <c r="E59" s="32">
        <v>541</v>
      </c>
      <c r="F59" s="32">
        <f t="shared" si="0"/>
        <v>595.1</v>
      </c>
      <c r="G59" s="31">
        <f>G58+80</f>
        <v>26400</v>
      </c>
      <c r="H59" s="33">
        <f t="shared" si="2"/>
        <v>14282400</v>
      </c>
      <c r="I59" s="34">
        <f t="shared" si="6"/>
        <v>15424992</v>
      </c>
      <c r="J59" s="35">
        <f t="shared" si="4"/>
        <v>32000</v>
      </c>
      <c r="K59" s="36">
        <f t="shared" si="5"/>
        <v>1785300</v>
      </c>
      <c r="L59" s="4"/>
    </row>
    <row r="60" spans="1:12" ht="16.5" x14ac:dyDescent="0.3">
      <c r="A60" s="31">
        <v>59</v>
      </c>
      <c r="B60" s="32">
        <v>1602</v>
      </c>
      <c r="C60" s="32">
        <v>16</v>
      </c>
      <c r="D60" s="32" t="s">
        <v>17</v>
      </c>
      <c r="E60" s="32">
        <v>381</v>
      </c>
      <c r="F60" s="32">
        <f t="shared" si="0"/>
        <v>419.1</v>
      </c>
      <c r="G60" s="31">
        <f>G59</f>
        <v>26400</v>
      </c>
      <c r="H60" s="33">
        <f t="shared" si="2"/>
        <v>10058400</v>
      </c>
      <c r="I60" s="34">
        <f t="shared" si="6"/>
        <v>10863072</v>
      </c>
      <c r="J60" s="35">
        <f t="shared" si="4"/>
        <v>22500</v>
      </c>
      <c r="K60" s="36">
        <f t="shared" si="5"/>
        <v>1257300</v>
      </c>
      <c r="L60" s="4"/>
    </row>
    <row r="61" spans="1:12" ht="16.5" x14ac:dyDescent="0.3">
      <c r="A61" s="31">
        <v>60</v>
      </c>
      <c r="B61" s="32">
        <v>1603</v>
      </c>
      <c r="C61" s="32">
        <v>16</v>
      </c>
      <c r="D61" s="32" t="s">
        <v>17</v>
      </c>
      <c r="E61" s="32">
        <v>381</v>
      </c>
      <c r="F61" s="32">
        <f t="shared" si="0"/>
        <v>419.1</v>
      </c>
      <c r="G61" s="31">
        <f>G60</f>
        <v>26400</v>
      </c>
      <c r="H61" s="33">
        <f t="shared" si="2"/>
        <v>10058400</v>
      </c>
      <c r="I61" s="34">
        <f t="shared" si="6"/>
        <v>10863072</v>
      </c>
      <c r="J61" s="35">
        <f t="shared" si="4"/>
        <v>22500</v>
      </c>
      <c r="K61" s="36">
        <f t="shared" si="5"/>
        <v>1257300</v>
      </c>
      <c r="L61" s="4"/>
    </row>
    <row r="62" spans="1:12" ht="16.5" x14ac:dyDescent="0.3">
      <c r="A62" s="31">
        <v>61</v>
      </c>
      <c r="B62" s="32">
        <v>1604</v>
      </c>
      <c r="C62" s="32">
        <v>16</v>
      </c>
      <c r="D62" s="32" t="s">
        <v>14</v>
      </c>
      <c r="E62" s="32">
        <v>541</v>
      </c>
      <c r="F62" s="32">
        <f t="shared" si="0"/>
        <v>595.1</v>
      </c>
      <c r="G62" s="31">
        <f>G61</f>
        <v>26400</v>
      </c>
      <c r="H62" s="33">
        <f t="shared" si="2"/>
        <v>14282400</v>
      </c>
      <c r="I62" s="34">
        <f t="shared" si="6"/>
        <v>15424992</v>
      </c>
      <c r="J62" s="35">
        <f t="shared" si="4"/>
        <v>32000</v>
      </c>
      <c r="K62" s="36">
        <f t="shared" si="5"/>
        <v>1785300</v>
      </c>
      <c r="L62" s="4"/>
    </row>
    <row r="63" spans="1:12" ht="16.5" x14ac:dyDescent="0.3">
      <c r="A63" s="31">
        <v>62</v>
      </c>
      <c r="B63" s="32">
        <v>1701</v>
      </c>
      <c r="C63" s="32">
        <v>17</v>
      </c>
      <c r="D63" s="32" t="s">
        <v>14</v>
      </c>
      <c r="E63" s="32">
        <v>541</v>
      </c>
      <c r="F63" s="32">
        <f t="shared" si="0"/>
        <v>595.1</v>
      </c>
      <c r="G63" s="31">
        <f>G62+80</f>
        <v>26480</v>
      </c>
      <c r="H63" s="33">
        <f t="shared" si="2"/>
        <v>14325680</v>
      </c>
      <c r="I63" s="34">
        <f t="shared" si="6"/>
        <v>15471734</v>
      </c>
      <c r="J63" s="35">
        <f t="shared" si="4"/>
        <v>32000</v>
      </c>
      <c r="K63" s="36">
        <f t="shared" si="5"/>
        <v>1785300</v>
      </c>
      <c r="L63" s="4"/>
    </row>
    <row r="64" spans="1:12" ht="16.5" x14ac:dyDescent="0.3">
      <c r="A64" s="31">
        <v>63</v>
      </c>
      <c r="B64" s="32">
        <v>1702</v>
      </c>
      <c r="C64" s="32">
        <v>17</v>
      </c>
      <c r="D64" s="32" t="s">
        <v>17</v>
      </c>
      <c r="E64" s="32">
        <v>381</v>
      </c>
      <c r="F64" s="32">
        <f t="shared" si="0"/>
        <v>419.1</v>
      </c>
      <c r="G64" s="31">
        <f>G63</f>
        <v>26480</v>
      </c>
      <c r="H64" s="33">
        <f t="shared" si="2"/>
        <v>10088880</v>
      </c>
      <c r="I64" s="34">
        <f t="shared" si="6"/>
        <v>10895990</v>
      </c>
      <c r="J64" s="35">
        <f t="shared" si="4"/>
        <v>22500</v>
      </c>
      <c r="K64" s="36">
        <f t="shared" si="5"/>
        <v>1257300</v>
      </c>
      <c r="L64" s="4"/>
    </row>
    <row r="65" spans="1:13" ht="16.5" x14ac:dyDescent="0.3">
      <c r="A65" s="31">
        <v>64</v>
      </c>
      <c r="B65" s="32">
        <v>1703</v>
      </c>
      <c r="C65" s="32">
        <v>17</v>
      </c>
      <c r="D65" s="32" t="s">
        <v>17</v>
      </c>
      <c r="E65" s="32">
        <v>381</v>
      </c>
      <c r="F65" s="32">
        <f t="shared" si="0"/>
        <v>419.1</v>
      </c>
      <c r="G65" s="31">
        <f>G64</f>
        <v>26480</v>
      </c>
      <c r="H65" s="33">
        <f t="shared" si="2"/>
        <v>10088880</v>
      </c>
      <c r="I65" s="34">
        <f t="shared" si="6"/>
        <v>10895990</v>
      </c>
      <c r="J65" s="35">
        <f t="shared" si="4"/>
        <v>22500</v>
      </c>
      <c r="K65" s="36">
        <f t="shared" si="5"/>
        <v>1257300</v>
      </c>
      <c r="L65" s="4"/>
    </row>
    <row r="66" spans="1:13" ht="16.5" x14ac:dyDescent="0.3">
      <c r="A66" s="31">
        <v>65</v>
      </c>
      <c r="B66" s="32">
        <v>1704</v>
      </c>
      <c r="C66" s="32">
        <v>17</v>
      </c>
      <c r="D66" s="32" t="s">
        <v>14</v>
      </c>
      <c r="E66" s="32">
        <v>541</v>
      </c>
      <c r="F66" s="32">
        <f t="shared" ref="F66" si="7">E66*1.1</f>
        <v>595.1</v>
      </c>
      <c r="G66" s="31">
        <f>G65</f>
        <v>26480</v>
      </c>
      <c r="H66" s="33">
        <f t="shared" si="2"/>
        <v>14325680</v>
      </c>
      <c r="I66" s="34">
        <f t="shared" si="6"/>
        <v>15471734</v>
      </c>
      <c r="J66" s="35">
        <f t="shared" si="4"/>
        <v>32000</v>
      </c>
      <c r="K66" s="36">
        <f t="shared" si="5"/>
        <v>1785300</v>
      </c>
      <c r="L66" s="4"/>
    </row>
    <row r="67" spans="1:13" x14ac:dyDescent="0.25">
      <c r="A67" s="37" t="s">
        <v>3</v>
      </c>
      <c r="B67" s="38"/>
      <c r="C67" s="38"/>
      <c r="D67" s="39"/>
      <c r="E67" s="40">
        <f t="shared" ref="E67:F67" si="8">SUM(E2:E66)</f>
        <v>29885</v>
      </c>
      <c r="F67" s="40">
        <f t="shared" si="8"/>
        <v>32873.499999999964</v>
      </c>
      <c r="G67" s="40"/>
      <c r="H67" s="41">
        <f t="shared" ref="H67:K67" si="9">SUM(H2:H66)</f>
        <v>772775200</v>
      </c>
      <c r="I67" s="41">
        <f t="shared" si="9"/>
        <v>834597214</v>
      </c>
      <c r="J67" s="35"/>
      <c r="K67" s="43">
        <f t="shared" si="9"/>
        <v>98620500</v>
      </c>
    </row>
    <row r="68" spans="1:13" x14ac:dyDescent="0.25">
      <c r="A68" s="44"/>
      <c r="B68" s="45"/>
      <c r="C68" s="46"/>
      <c r="D68" s="45"/>
      <c r="E68" s="45"/>
      <c r="F68" s="45"/>
      <c r="G68" s="44"/>
      <c r="H68" s="47"/>
      <c r="I68" s="47"/>
      <c r="J68" s="48"/>
      <c r="K68" s="49"/>
    </row>
    <row r="69" spans="1:13" x14ac:dyDescent="0.25">
      <c r="A69" s="44"/>
      <c r="B69" s="45"/>
      <c r="C69" s="46"/>
      <c r="D69" s="50"/>
      <c r="E69" s="51"/>
      <c r="F69" s="51"/>
      <c r="G69" s="44"/>
      <c r="H69" s="52"/>
      <c r="I69" s="52"/>
      <c r="J69" s="53"/>
      <c r="K69" s="54"/>
    </row>
    <row r="70" spans="1:13" ht="16.5" x14ac:dyDescent="0.3">
      <c r="A70" s="44"/>
      <c r="B70" s="45"/>
      <c r="C70" s="46"/>
      <c r="L70" s="4"/>
    </row>
    <row r="71" spans="1:13" ht="16.5" x14ac:dyDescent="0.3">
      <c r="A71" s="44"/>
      <c r="B71" s="45"/>
      <c r="C71" s="46"/>
      <c r="L71" s="4"/>
    </row>
    <row r="72" spans="1:13" ht="17.25" thickBot="1" x14ac:dyDescent="0.35">
      <c r="A72" s="44"/>
      <c r="B72" s="45"/>
      <c r="C72" s="46"/>
      <c r="L72" s="4"/>
    </row>
    <row r="73" spans="1:13" ht="15.75" thickBot="1" x14ac:dyDescent="0.3">
      <c r="A73" s="44"/>
      <c r="B73" s="45"/>
      <c r="C73" s="46"/>
      <c r="F73" s="57"/>
      <c r="K73" s="58"/>
      <c r="L73" s="12"/>
      <c r="M73" s="14"/>
    </row>
    <row r="74" spans="1:13" ht="15.75" thickBot="1" x14ac:dyDescent="0.3">
      <c r="A74" s="44"/>
      <c r="B74" s="45"/>
      <c r="C74" s="46"/>
      <c r="L74" s="12"/>
      <c r="M74" s="14"/>
    </row>
    <row r="75" spans="1:13" ht="15.75" thickBot="1" x14ac:dyDescent="0.3">
      <c r="A75" s="44"/>
      <c r="B75" s="45"/>
      <c r="C75" s="46"/>
      <c r="L75" s="12"/>
      <c r="M75" s="14"/>
    </row>
    <row r="76" spans="1:13" ht="15.75" thickBot="1" x14ac:dyDescent="0.3">
      <c r="A76" s="44"/>
      <c r="B76" s="45"/>
      <c r="C76" s="46"/>
      <c r="L76" s="12"/>
      <c r="M76" s="14"/>
    </row>
    <row r="77" spans="1:13" ht="15.75" thickBot="1" x14ac:dyDescent="0.3">
      <c r="A77" s="44"/>
      <c r="B77" s="45"/>
      <c r="C77" s="46"/>
      <c r="L77" s="12"/>
      <c r="M77" s="14"/>
    </row>
    <row r="78" spans="1:13" ht="15.75" thickBot="1" x14ac:dyDescent="0.3">
      <c r="A78" s="44"/>
      <c r="B78" s="45"/>
      <c r="C78" s="46"/>
      <c r="L78" s="12"/>
      <c r="M78" s="14"/>
    </row>
    <row r="79" spans="1:13" ht="15.75" thickBot="1" x14ac:dyDescent="0.3">
      <c r="A79" s="44"/>
      <c r="B79" s="45"/>
      <c r="C79" s="46"/>
      <c r="L79" s="12"/>
      <c r="M79" s="14"/>
    </row>
    <row r="80" spans="1:13" ht="15.75" thickBot="1" x14ac:dyDescent="0.3">
      <c r="A80" s="44"/>
      <c r="B80" s="45"/>
      <c r="C80" s="46"/>
      <c r="L80" s="12"/>
      <c r="M80" s="14"/>
    </row>
    <row r="81" spans="1:13" ht="15.75" thickBot="1" x14ac:dyDescent="0.3">
      <c r="A81" s="44"/>
      <c r="B81" s="45"/>
      <c r="C81" s="46"/>
      <c r="L81" s="12"/>
      <c r="M81" s="14"/>
    </row>
    <row r="82" spans="1:13" ht="15.75" thickBot="1" x14ac:dyDescent="0.3">
      <c r="A82" s="44"/>
      <c r="B82" s="45"/>
      <c r="C82" s="46"/>
      <c r="L82" s="12"/>
      <c r="M82" s="14"/>
    </row>
    <row r="83" spans="1:13" ht="15.75" thickBot="1" x14ac:dyDescent="0.3">
      <c r="A83" s="44"/>
      <c r="B83" s="45"/>
      <c r="C83" s="46"/>
      <c r="L83" s="12"/>
      <c r="M83" s="14"/>
    </row>
    <row r="84" spans="1:13" ht="16.5" x14ac:dyDescent="0.3">
      <c r="A84" s="44"/>
      <c r="B84" s="45"/>
      <c r="C84" s="46"/>
      <c r="L84" s="4"/>
    </row>
    <row r="85" spans="1:13" ht="16.5" x14ac:dyDescent="0.3">
      <c r="A85" s="44"/>
      <c r="B85" s="45"/>
      <c r="C85" s="46"/>
      <c r="L85" s="4"/>
    </row>
    <row r="86" spans="1:13" ht="16.5" x14ac:dyDescent="0.3">
      <c r="A86" s="44"/>
      <c r="B86" s="45"/>
      <c r="C86" s="46"/>
      <c r="L86" s="4"/>
    </row>
    <row r="87" spans="1:13" ht="16.5" x14ac:dyDescent="0.3">
      <c r="A87" s="44"/>
      <c r="B87" s="45"/>
      <c r="C87" s="46"/>
      <c r="L87" s="4"/>
    </row>
    <row r="88" spans="1:13" ht="16.5" x14ac:dyDescent="0.3">
      <c r="A88" s="44"/>
      <c r="B88" s="45"/>
      <c r="C88" s="46"/>
      <c r="L88" s="4"/>
    </row>
    <row r="89" spans="1:13" ht="16.5" x14ac:dyDescent="0.3">
      <c r="A89" s="44"/>
      <c r="B89" s="45"/>
      <c r="C89" s="46"/>
      <c r="L89" s="4"/>
    </row>
    <row r="90" spans="1:13" ht="16.5" x14ac:dyDescent="0.3">
      <c r="A90" s="44"/>
      <c r="B90" s="45"/>
      <c r="C90" s="46"/>
      <c r="L90" s="4"/>
    </row>
    <row r="91" spans="1:13" ht="16.5" x14ac:dyDescent="0.3">
      <c r="A91" s="44"/>
      <c r="B91" s="45"/>
      <c r="C91" s="46"/>
      <c r="L91" s="4"/>
    </row>
    <row r="92" spans="1:13" ht="16.5" x14ac:dyDescent="0.3">
      <c r="A92" s="44"/>
      <c r="B92" s="45"/>
      <c r="C92" s="46"/>
      <c r="L92" s="4"/>
    </row>
    <row r="93" spans="1:13" ht="16.5" x14ac:dyDescent="0.3">
      <c r="A93" s="44"/>
      <c r="B93" s="45"/>
      <c r="C93" s="46"/>
      <c r="L93" s="4"/>
    </row>
    <row r="94" spans="1:13" ht="16.5" x14ac:dyDescent="0.3">
      <c r="A94" s="44"/>
      <c r="B94" s="45"/>
      <c r="C94" s="46"/>
      <c r="L94" s="4"/>
    </row>
    <row r="95" spans="1:13" ht="16.5" x14ac:dyDescent="0.3">
      <c r="A95" s="44"/>
      <c r="B95" s="45"/>
      <c r="C95" s="46"/>
      <c r="L95" s="4"/>
    </row>
    <row r="96" spans="1:13" ht="16.5" x14ac:dyDescent="0.3">
      <c r="A96" s="44"/>
      <c r="B96" s="45"/>
      <c r="C96" s="46"/>
      <c r="L96" s="4"/>
    </row>
    <row r="97" spans="1:13" ht="16.5" x14ac:dyDescent="0.3">
      <c r="A97" s="44"/>
      <c r="B97" s="45"/>
      <c r="C97" s="46"/>
      <c r="L97" s="4"/>
      <c r="M97" s="8"/>
    </row>
    <row r="98" spans="1:13" ht="16.5" x14ac:dyDescent="0.3">
      <c r="A98" s="44"/>
      <c r="B98" s="45"/>
      <c r="C98" s="46"/>
      <c r="L98" s="4"/>
      <c r="M98" s="15"/>
    </row>
    <row r="99" spans="1:13" ht="16.5" x14ac:dyDescent="0.3">
      <c r="A99" s="44"/>
      <c r="B99" s="45"/>
      <c r="C99" s="46"/>
      <c r="L99" s="4"/>
      <c r="M99" s="15"/>
    </row>
    <row r="100" spans="1:13" ht="16.5" x14ac:dyDescent="0.3">
      <c r="A100" s="44"/>
      <c r="B100" s="45"/>
      <c r="C100" s="46"/>
      <c r="L100" s="4"/>
      <c r="M100" s="8"/>
    </row>
    <row r="101" spans="1:13" x14ac:dyDescent="0.25">
      <c r="A101" s="50"/>
      <c r="B101" s="45"/>
      <c r="C101" s="46"/>
    </row>
    <row r="102" spans="1:13" x14ac:dyDescent="0.25">
      <c r="B102" s="45"/>
      <c r="C102" s="46"/>
    </row>
    <row r="103" spans="1:13" x14ac:dyDescent="0.25">
      <c r="B103" s="45"/>
      <c r="C103" s="46"/>
    </row>
  </sheetData>
  <mergeCells count="1">
    <mergeCell ref="A67:D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4D38-EBE3-4B24-BE9D-D5D59CCC90AE}">
  <dimension ref="A1:P103"/>
  <sheetViews>
    <sheetView topLeftCell="A57" zoomScale="160" zoomScaleNormal="160" workbookViewId="0">
      <selection activeCell="H67" sqref="H67:I67"/>
    </sheetView>
  </sheetViews>
  <sheetFormatPr defaultRowHeight="15" x14ac:dyDescent="0.25"/>
  <cols>
    <col min="1" max="1" width="4.7109375" style="8" customWidth="1"/>
    <col min="2" max="2" width="5.140625" style="8" customWidth="1"/>
    <col min="3" max="3" width="4.42578125" style="59" customWidth="1"/>
    <col min="4" max="4" width="6.42578125" style="8" customWidth="1"/>
    <col min="5" max="5" width="7" style="55" customWidth="1"/>
    <col min="6" max="6" width="5.85546875" style="56" customWidth="1"/>
    <col min="7" max="7" width="7.140625" style="56" customWidth="1"/>
    <col min="8" max="8" width="15.28515625" style="56" customWidth="1"/>
    <col min="9" max="9" width="15.42578125" style="56" customWidth="1"/>
    <col min="10" max="10" width="7.7109375" style="56" customWidth="1"/>
    <col min="11" max="11" width="11.42578125" style="56" customWidth="1"/>
    <col min="13" max="13" width="29" customWidth="1"/>
    <col min="16" max="16" width="9.140625" style="3"/>
    <col min="17" max="17" width="16.140625" customWidth="1"/>
  </cols>
  <sheetData>
    <row r="1" spans="1:13" ht="51.75" customHeight="1" x14ac:dyDescent="0.25">
      <c r="A1" s="26" t="s">
        <v>1</v>
      </c>
      <c r="B1" s="26" t="s">
        <v>0</v>
      </c>
      <c r="C1" s="27" t="s">
        <v>2</v>
      </c>
      <c r="D1" s="27" t="s">
        <v>13</v>
      </c>
      <c r="E1" s="27" t="s">
        <v>32</v>
      </c>
      <c r="F1" s="27" t="s">
        <v>11</v>
      </c>
      <c r="G1" s="26" t="s">
        <v>36</v>
      </c>
      <c r="H1" s="28" t="s">
        <v>37</v>
      </c>
      <c r="I1" s="29" t="s">
        <v>38</v>
      </c>
      <c r="J1" s="30" t="s">
        <v>39</v>
      </c>
      <c r="K1" s="30" t="s">
        <v>40</v>
      </c>
      <c r="L1" s="6"/>
    </row>
    <row r="2" spans="1:13" ht="16.5" x14ac:dyDescent="0.3">
      <c r="A2" s="31">
        <v>1</v>
      </c>
      <c r="B2" s="32">
        <v>103</v>
      </c>
      <c r="C2" s="32">
        <v>1</v>
      </c>
      <c r="D2" s="32" t="s">
        <v>14</v>
      </c>
      <c r="E2" s="32">
        <v>541</v>
      </c>
      <c r="F2" s="32">
        <f>E2*1.1</f>
        <v>595.1</v>
      </c>
      <c r="G2" s="31">
        <v>25200</v>
      </c>
      <c r="H2" s="33">
        <f>E2*G2</f>
        <v>13633200</v>
      </c>
      <c r="I2" s="34">
        <f>H2*1.08</f>
        <v>14723856.000000002</v>
      </c>
      <c r="J2" s="35">
        <f>MROUND((I2*0.025/12),500)</f>
        <v>30500</v>
      </c>
      <c r="K2" s="36">
        <f>F2*3000</f>
        <v>1785300</v>
      </c>
      <c r="L2" s="4"/>
    </row>
    <row r="3" spans="1:13" ht="16.5" x14ac:dyDescent="0.3">
      <c r="A3" s="31">
        <v>2</v>
      </c>
      <c r="B3" s="32">
        <v>104</v>
      </c>
      <c r="C3" s="32">
        <v>1</v>
      </c>
      <c r="D3" s="32" t="s">
        <v>17</v>
      </c>
      <c r="E3" s="32">
        <v>381</v>
      </c>
      <c r="F3" s="32">
        <f t="shared" ref="F3:F65" si="0">E3*1.1</f>
        <v>419.1</v>
      </c>
      <c r="G3" s="31">
        <f t="shared" ref="G3" si="1">G2</f>
        <v>25200</v>
      </c>
      <c r="H3" s="33">
        <f t="shared" ref="H3:H66" si="2">E3*G3</f>
        <v>9601200</v>
      </c>
      <c r="I3" s="34">
        <f t="shared" ref="I3:I66" si="3">H3*1.08</f>
        <v>10369296</v>
      </c>
      <c r="J3" s="35">
        <f t="shared" ref="J3:J66" si="4">MROUND((I3*0.025/12),500)</f>
        <v>21500</v>
      </c>
      <c r="K3" s="36">
        <f t="shared" ref="K3:K66" si="5">F3*3000</f>
        <v>1257300</v>
      </c>
      <c r="L3" s="4"/>
    </row>
    <row r="4" spans="1:13" ht="16.5" x14ac:dyDescent="0.3">
      <c r="A4" s="31">
        <v>3</v>
      </c>
      <c r="B4" s="32">
        <v>201</v>
      </c>
      <c r="C4" s="32">
        <v>2</v>
      </c>
      <c r="D4" s="32" t="s">
        <v>14</v>
      </c>
      <c r="E4" s="32">
        <v>545</v>
      </c>
      <c r="F4" s="32">
        <f t="shared" si="0"/>
        <v>599.5</v>
      </c>
      <c r="G4" s="31">
        <f>G3+80</f>
        <v>25280</v>
      </c>
      <c r="H4" s="33">
        <f t="shared" si="2"/>
        <v>13777600</v>
      </c>
      <c r="I4" s="34">
        <f t="shared" si="3"/>
        <v>14879808.000000002</v>
      </c>
      <c r="J4" s="35">
        <f t="shared" si="4"/>
        <v>31000</v>
      </c>
      <c r="K4" s="36">
        <f t="shared" si="5"/>
        <v>1798500</v>
      </c>
      <c r="L4" s="4"/>
      <c r="M4" s="16"/>
    </row>
    <row r="5" spans="1:13" ht="16.5" x14ac:dyDescent="0.3">
      <c r="A5" s="31">
        <v>4</v>
      </c>
      <c r="B5" s="32">
        <v>202</v>
      </c>
      <c r="C5" s="32">
        <v>2</v>
      </c>
      <c r="D5" s="32" t="s">
        <v>14</v>
      </c>
      <c r="E5" s="32">
        <v>545</v>
      </c>
      <c r="F5" s="32">
        <f t="shared" si="0"/>
        <v>599.5</v>
      </c>
      <c r="G5" s="31">
        <f>G4</f>
        <v>25280</v>
      </c>
      <c r="H5" s="33">
        <f t="shared" si="2"/>
        <v>13777600</v>
      </c>
      <c r="I5" s="34">
        <f t="shared" si="3"/>
        <v>14879808.000000002</v>
      </c>
      <c r="J5" s="35">
        <f t="shared" si="4"/>
        <v>31000</v>
      </c>
      <c r="K5" s="36">
        <f t="shared" si="5"/>
        <v>1798500</v>
      </c>
      <c r="L5" s="4"/>
    </row>
    <row r="6" spans="1:13" ht="16.5" x14ac:dyDescent="0.3">
      <c r="A6" s="31">
        <v>5</v>
      </c>
      <c r="B6" s="32">
        <v>203</v>
      </c>
      <c r="C6" s="32">
        <v>2</v>
      </c>
      <c r="D6" s="32" t="s">
        <v>14</v>
      </c>
      <c r="E6" s="32">
        <v>541</v>
      </c>
      <c r="F6" s="32">
        <f t="shared" si="0"/>
        <v>595.1</v>
      </c>
      <c r="G6" s="31">
        <f>G5</f>
        <v>25280</v>
      </c>
      <c r="H6" s="33">
        <f t="shared" si="2"/>
        <v>13676480</v>
      </c>
      <c r="I6" s="34">
        <f>ROUND(H6*1.08,0)</f>
        <v>14770598</v>
      </c>
      <c r="J6" s="35">
        <f t="shared" si="4"/>
        <v>31000</v>
      </c>
      <c r="K6" s="36">
        <f t="shared" si="5"/>
        <v>1785300</v>
      </c>
      <c r="L6" s="4"/>
    </row>
    <row r="7" spans="1:13" ht="16.5" x14ac:dyDescent="0.3">
      <c r="A7" s="31">
        <v>6</v>
      </c>
      <c r="B7" s="32">
        <v>204</v>
      </c>
      <c r="C7" s="32">
        <v>2</v>
      </c>
      <c r="D7" s="32" t="s">
        <v>17</v>
      </c>
      <c r="E7" s="32">
        <v>381</v>
      </c>
      <c r="F7" s="32">
        <f t="shared" si="0"/>
        <v>419.1</v>
      </c>
      <c r="G7" s="31">
        <f>G6</f>
        <v>25280</v>
      </c>
      <c r="H7" s="33">
        <f t="shared" si="2"/>
        <v>9631680</v>
      </c>
      <c r="I7" s="34">
        <f t="shared" ref="I7:I66" si="6">ROUND(H7*1.08,0)</f>
        <v>10402214</v>
      </c>
      <c r="J7" s="35">
        <f t="shared" si="4"/>
        <v>21500</v>
      </c>
      <c r="K7" s="36">
        <f t="shared" si="5"/>
        <v>1257300</v>
      </c>
      <c r="L7" s="4"/>
    </row>
    <row r="8" spans="1:13" ht="16.5" x14ac:dyDescent="0.3">
      <c r="A8" s="31">
        <v>7</v>
      </c>
      <c r="B8" s="32">
        <v>301</v>
      </c>
      <c r="C8" s="32">
        <v>3</v>
      </c>
      <c r="D8" s="32" t="s">
        <v>14</v>
      </c>
      <c r="E8" s="32">
        <v>545</v>
      </c>
      <c r="F8" s="32">
        <f t="shared" si="0"/>
        <v>599.5</v>
      </c>
      <c r="G8" s="31">
        <f>G7+80</f>
        <v>25360</v>
      </c>
      <c r="H8" s="33">
        <f t="shared" si="2"/>
        <v>13821200</v>
      </c>
      <c r="I8" s="34">
        <f t="shared" si="6"/>
        <v>14926896</v>
      </c>
      <c r="J8" s="35">
        <f t="shared" si="4"/>
        <v>31000</v>
      </c>
      <c r="K8" s="36">
        <f t="shared" si="5"/>
        <v>1798500</v>
      </c>
      <c r="L8" s="4"/>
    </row>
    <row r="9" spans="1:13" ht="16.5" x14ac:dyDescent="0.3">
      <c r="A9" s="31">
        <v>8</v>
      </c>
      <c r="B9" s="32">
        <v>302</v>
      </c>
      <c r="C9" s="32">
        <v>3</v>
      </c>
      <c r="D9" s="32" t="s">
        <v>14</v>
      </c>
      <c r="E9" s="32">
        <v>545</v>
      </c>
      <c r="F9" s="32">
        <f t="shared" si="0"/>
        <v>599.5</v>
      </c>
      <c r="G9" s="31">
        <f>G8</f>
        <v>25360</v>
      </c>
      <c r="H9" s="33">
        <f t="shared" si="2"/>
        <v>13821200</v>
      </c>
      <c r="I9" s="34">
        <f t="shared" si="6"/>
        <v>14926896</v>
      </c>
      <c r="J9" s="35">
        <f t="shared" si="4"/>
        <v>31000</v>
      </c>
      <c r="K9" s="36">
        <f t="shared" si="5"/>
        <v>1798500</v>
      </c>
      <c r="L9" s="4"/>
    </row>
    <row r="10" spans="1:13" ht="16.5" x14ac:dyDescent="0.3">
      <c r="A10" s="31">
        <v>9</v>
      </c>
      <c r="B10" s="32">
        <v>303</v>
      </c>
      <c r="C10" s="32">
        <v>3</v>
      </c>
      <c r="D10" s="32" t="s">
        <v>14</v>
      </c>
      <c r="E10" s="32">
        <v>541</v>
      </c>
      <c r="F10" s="32">
        <f t="shared" si="0"/>
        <v>595.1</v>
      </c>
      <c r="G10" s="31">
        <f>G9</f>
        <v>25360</v>
      </c>
      <c r="H10" s="33">
        <f t="shared" si="2"/>
        <v>13719760</v>
      </c>
      <c r="I10" s="34">
        <f t="shared" si="6"/>
        <v>14817341</v>
      </c>
      <c r="J10" s="35">
        <f t="shared" si="4"/>
        <v>31000</v>
      </c>
      <c r="K10" s="36">
        <f t="shared" si="5"/>
        <v>1785300</v>
      </c>
      <c r="L10" s="4"/>
    </row>
    <row r="11" spans="1:13" ht="16.5" x14ac:dyDescent="0.3">
      <c r="A11" s="31">
        <v>10</v>
      </c>
      <c r="B11" s="32">
        <v>304</v>
      </c>
      <c r="C11" s="32">
        <v>3</v>
      </c>
      <c r="D11" s="32" t="s">
        <v>17</v>
      </c>
      <c r="E11" s="32">
        <v>381</v>
      </c>
      <c r="F11" s="32">
        <f t="shared" si="0"/>
        <v>419.1</v>
      </c>
      <c r="G11" s="31">
        <f>G10</f>
        <v>25360</v>
      </c>
      <c r="H11" s="33">
        <f t="shared" si="2"/>
        <v>9662160</v>
      </c>
      <c r="I11" s="34">
        <f t="shared" si="6"/>
        <v>10435133</v>
      </c>
      <c r="J11" s="35">
        <f t="shared" si="4"/>
        <v>21500</v>
      </c>
      <c r="K11" s="36">
        <f t="shared" si="5"/>
        <v>1257300</v>
      </c>
      <c r="L11" s="4"/>
    </row>
    <row r="12" spans="1:13" ht="16.5" x14ac:dyDescent="0.3">
      <c r="A12" s="31">
        <v>11</v>
      </c>
      <c r="B12" s="32">
        <v>401</v>
      </c>
      <c r="C12" s="32">
        <v>4</v>
      </c>
      <c r="D12" s="32" t="s">
        <v>14</v>
      </c>
      <c r="E12" s="32">
        <v>545</v>
      </c>
      <c r="F12" s="32">
        <f t="shared" si="0"/>
        <v>599.5</v>
      </c>
      <c r="G12" s="31">
        <f>G11+80</f>
        <v>25440</v>
      </c>
      <c r="H12" s="33">
        <f t="shared" si="2"/>
        <v>13864800</v>
      </c>
      <c r="I12" s="34">
        <f t="shared" si="6"/>
        <v>14973984</v>
      </c>
      <c r="J12" s="35">
        <f t="shared" si="4"/>
        <v>31000</v>
      </c>
      <c r="K12" s="36">
        <f t="shared" si="5"/>
        <v>1798500</v>
      </c>
      <c r="L12" s="4"/>
    </row>
    <row r="13" spans="1:13" ht="16.5" x14ac:dyDescent="0.3">
      <c r="A13" s="31">
        <v>12</v>
      </c>
      <c r="B13" s="32">
        <v>402</v>
      </c>
      <c r="C13" s="32">
        <v>4</v>
      </c>
      <c r="D13" s="32" t="s">
        <v>14</v>
      </c>
      <c r="E13" s="32">
        <v>545</v>
      </c>
      <c r="F13" s="32">
        <f t="shared" si="0"/>
        <v>599.5</v>
      </c>
      <c r="G13" s="31">
        <f>G12</f>
        <v>25440</v>
      </c>
      <c r="H13" s="33">
        <f t="shared" si="2"/>
        <v>13864800</v>
      </c>
      <c r="I13" s="34">
        <f t="shared" si="6"/>
        <v>14973984</v>
      </c>
      <c r="J13" s="35">
        <f t="shared" si="4"/>
        <v>31000</v>
      </c>
      <c r="K13" s="36">
        <f t="shared" si="5"/>
        <v>1798500</v>
      </c>
      <c r="L13" s="4"/>
      <c r="M13" s="16"/>
    </row>
    <row r="14" spans="1:13" ht="16.5" x14ac:dyDescent="0.3">
      <c r="A14" s="31">
        <v>13</v>
      </c>
      <c r="B14" s="32">
        <v>403</v>
      </c>
      <c r="C14" s="32">
        <v>4</v>
      </c>
      <c r="D14" s="32" t="s">
        <v>14</v>
      </c>
      <c r="E14" s="32">
        <v>541</v>
      </c>
      <c r="F14" s="32">
        <f t="shared" si="0"/>
        <v>595.1</v>
      </c>
      <c r="G14" s="31">
        <f>G13</f>
        <v>25440</v>
      </c>
      <c r="H14" s="33">
        <f t="shared" si="2"/>
        <v>13763040</v>
      </c>
      <c r="I14" s="34">
        <f t="shared" si="6"/>
        <v>14864083</v>
      </c>
      <c r="J14" s="35">
        <f t="shared" si="4"/>
        <v>31000</v>
      </c>
      <c r="K14" s="36">
        <f t="shared" si="5"/>
        <v>1785300</v>
      </c>
      <c r="L14" s="4"/>
    </row>
    <row r="15" spans="1:13" ht="16.5" x14ac:dyDescent="0.3">
      <c r="A15" s="31">
        <v>14</v>
      </c>
      <c r="B15" s="32">
        <v>404</v>
      </c>
      <c r="C15" s="32">
        <v>4</v>
      </c>
      <c r="D15" s="32" t="s">
        <v>17</v>
      </c>
      <c r="E15" s="32">
        <v>381</v>
      </c>
      <c r="F15" s="32">
        <f t="shared" si="0"/>
        <v>419.1</v>
      </c>
      <c r="G15" s="31">
        <f>G14</f>
        <v>25440</v>
      </c>
      <c r="H15" s="33">
        <f t="shared" si="2"/>
        <v>9692640</v>
      </c>
      <c r="I15" s="34">
        <f t="shared" si="6"/>
        <v>10468051</v>
      </c>
      <c r="J15" s="35">
        <f t="shared" si="4"/>
        <v>22000</v>
      </c>
      <c r="K15" s="36">
        <f t="shared" si="5"/>
        <v>1257300</v>
      </c>
      <c r="L15" s="4"/>
    </row>
    <row r="16" spans="1:13" ht="16.5" x14ac:dyDescent="0.3">
      <c r="A16" s="31">
        <v>15</v>
      </c>
      <c r="B16" s="32">
        <v>501</v>
      </c>
      <c r="C16" s="32">
        <v>5</v>
      </c>
      <c r="D16" s="32" t="s">
        <v>14</v>
      </c>
      <c r="E16" s="32">
        <v>545</v>
      </c>
      <c r="F16" s="32">
        <f t="shared" si="0"/>
        <v>599.5</v>
      </c>
      <c r="G16" s="31">
        <f>G15+80</f>
        <v>25520</v>
      </c>
      <c r="H16" s="33">
        <f t="shared" si="2"/>
        <v>13908400</v>
      </c>
      <c r="I16" s="34">
        <f t="shared" si="6"/>
        <v>15021072</v>
      </c>
      <c r="J16" s="35">
        <f t="shared" si="4"/>
        <v>31500</v>
      </c>
      <c r="K16" s="36">
        <f t="shared" si="5"/>
        <v>1798500</v>
      </c>
      <c r="L16" s="4"/>
    </row>
    <row r="17" spans="1:12" ht="16.5" x14ac:dyDescent="0.3">
      <c r="A17" s="31">
        <v>16</v>
      </c>
      <c r="B17" s="32">
        <v>502</v>
      </c>
      <c r="C17" s="32">
        <v>5</v>
      </c>
      <c r="D17" s="32" t="s">
        <v>14</v>
      </c>
      <c r="E17" s="32">
        <v>545</v>
      </c>
      <c r="F17" s="32">
        <f t="shared" si="0"/>
        <v>599.5</v>
      </c>
      <c r="G17" s="31">
        <f>G16</f>
        <v>25520</v>
      </c>
      <c r="H17" s="33">
        <f t="shared" si="2"/>
        <v>13908400</v>
      </c>
      <c r="I17" s="34">
        <f t="shared" si="6"/>
        <v>15021072</v>
      </c>
      <c r="J17" s="35">
        <f t="shared" si="4"/>
        <v>31500</v>
      </c>
      <c r="K17" s="36">
        <f t="shared" si="5"/>
        <v>1798500</v>
      </c>
      <c r="L17" s="4"/>
    </row>
    <row r="18" spans="1:12" ht="16.5" x14ac:dyDescent="0.3">
      <c r="A18" s="31">
        <v>17</v>
      </c>
      <c r="B18" s="32">
        <v>503</v>
      </c>
      <c r="C18" s="32">
        <v>5</v>
      </c>
      <c r="D18" s="32" t="s">
        <v>14</v>
      </c>
      <c r="E18" s="32">
        <v>541</v>
      </c>
      <c r="F18" s="32">
        <f t="shared" si="0"/>
        <v>595.1</v>
      </c>
      <c r="G18" s="31">
        <f>G17</f>
        <v>25520</v>
      </c>
      <c r="H18" s="33">
        <f t="shared" si="2"/>
        <v>13806320</v>
      </c>
      <c r="I18" s="34">
        <f t="shared" si="6"/>
        <v>14910826</v>
      </c>
      <c r="J18" s="35">
        <f t="shared" si="4"/>
        <v>31000</v>
      </c>
      <c r="K18" s="36">
        <f t="shared" si="5"/>
        <v>1785300</v>
      </c>
      <c r="L18" s="4"/>
    </row>
    <row r="19" spans="1:12" ht="16.5" x14ac:dyDescent="0.3">
      <c r="A19" s="31">
        <v>18</v>
      </c>
      <c r="B19" s="32">
        <v>504</v>
      </c>
      <c r="C19" s="32">
        <v>5</v>
      </c>
      <c r="D19" s="32" t="s">
        <v>17</v>
      </c>
      <c r="E19" s="32">
        <v>381</v>
      </c>
      <c r="F19" s="32">
        <f t="shared" si="0"/>
        <v>419.1</v>
      </c>
      <c r="G19" s="31">
        <f>G18</f>
        <v>25520</v>
      </c>
      <c r="H19" s="33">
        <f t="shared" si="2"/>
        <v>9723120</v>
      </c>
      <c r="I19" s="34">
        <f t="shared" si="6"/>
        <v>10500970</v>
      </c>
      <c r="J19" s="35">
        <f t="shared" si="4"/>
        <v>22000</v>
      </c>
      <c r="K19" s="36">
        <f t="shared" si="5"/>
        <v>1257300</v>
      </c>
      <c r="L19" s="4"/>
    </row>
    <row r="20" spans="1:12" ht="16.5" x14ac:dyDescent="0.3">
      <c r="A20" s="31">
        <v>19</v>
      </c>
      <c r="B20" s="32">
        <v>601</v>
      </c>
      <c r="C20" s="32">
        <v>6</v>
      </c>
      <c r="D20" s="32" t="s">
        <v>14</v>
      </c>
      <c r="E20" s="32">
        <v>545</v>
      </c>
      <c r="F20" s="32">
        <f t="shared" si="0"/>
        <v>599.5</v>
      </c>
      <c r="G20" s="31">
        <f>G19+80</f>
        <v>25600</v>
      </c>
      <c r="H20" s="33">
        <f t="shared" si="2"/>
        <v>13952000</v>
      </c>
      <c r="I20" s="34">
        <f t="shared" si="6"/>
        <v>15068160</v>
      </c>
      <c r="J20" s="35">
        <f t="shared" si="4"/>
        <v>31500</v>
      </c>
      <c r="K20" s="36">
        <f t="shared" si="5"/>
        <v>1798500</v>
      </c>
      <c r="L20" s="4"/>
    </row>
    <row r="21" spans="1:12" ht="16.5" x14ac:dyDescent="0.3">
      <c r="A21" s="31">
        <v>20</v>
      </c>
      <c r="B21" s="32">
        <v>602</v>
      </c>
      <c r="C21" s="32">
        <v>6</v>
      </c>
      <c r="D21" s="32" t="s">
        <v>14</v>
      </c>
      <c r="E21" s="32">
        <v>545</v>
      </c>
      <c r="F21" s="32">
        <f t="shared" si="0"/>
        <v>599.5</v>
      </c>
      <c r="G21" s="31">
        <f>G20</f>
        <v>25600</v>
      </c>
      <c r="H21" s="33">
        <f t="shared" si="2"/>
        <v>13952000</v>
      </c>
      <c r="I21" s="34">
        <f t="shared" si="6"/>
        <v>15068160</v>
      </c>
      <c r="J21" s="35">
        <f t="shared" si="4"/>
        <v>31500</v>
      </c>
      <c r="K21" s="36">
        <f t="shared" si="5"/>
        <v>1798500</v>
      </c>
      <c r="L21" s="4"/>
    </row>
    <row r="22" spans="1:12" ht="16.5" x14ac:dyDescent="0.3">
      <c r="A22" s="31">
        <v>21</v>
      </c>
      <c r="B22" s="32">
        <v>603</v>
      </c>
      <c r="C22" s="32">
        <v>6</v>
      </c>
      <c r="D22" s="32" t="s">
        <v>14</v>
      </c>
      <c r="E22" s="32">
        <v>541</v>
      </c>
      <c r="F22" s="32">
        <f t="shared" si="0"/>
        <v>595.1</v>
      </c>
      <c r="G22" s="31">
        <f>G21</f>
        <v>25600</v>
      </c>
      <c r="H22" s="33">
        <f t="shared" si="2"/>
        <v>13849600</v>
      </c>
      <c r="I22" s="34">
        <f t="shared" si="6"/>
        <v>14957568</v>
      </c>
      <c r="J22" s="35">
        <f t="shared" si="4"/>
        <v>31000</v>
      </c>
      <c r="K22" s="36">
        <f t="shared" si="5"/>
        <v>1785300</v>
      </c>
      <c r="L22" s="4"/>
    </row>
    <row r="23" spans="1:12" ht="16.5" x14ac:dyDescent="0.3">
      <c r="A23" s="31">
        <v>22</v>
      </c>
      <c r="B23" s="32">
        <v>604</v>
      </c>
      <c r="C23" s="32">
        <v>6</v>
      </c>
      <c r="D23" s="32" t="s">
        <v>17</v>
      </c>
      <c r="E23" s="32">
        <v>381</v>
      </c>
      <c r="F23" s="32">
        <f t="shared" si="0"/>
        <v>419.1</v>
      </c>
      <c r="G23" s="31">
        <f>G22</f>
        <v>25600</v>
      </c>
      <c r="H23" s="33">
        <f t="shared" si="2"/>
        <v>9753600</v>
      </c>
      <c r="I23" s="34">
        <f t="shared" si="6"/>
        <v>10533888</v>
      </c>
      <c r="J23" s="35">
        <f t="shared" si="4"/>
        <v>22000</v>
      </c>
      <c r="K23" s="36">
        <f t="shared" si="5"/>
        <v>1257300</v>
      </c>
      <c r="L23" s="4"/>
    </row>
    <row r="24" spans="1:12" ht="16.5" x14ac:dyDescent="0.3">
      <c r="A24" s="31">
        <v>23</v>
      </c>
      <c r="B24" s="32">
        <v>701</v>
      </c>
      <c r="C24" s="32">
        <v>7</v>
      </c>
      <c r="D24" s="32" t="s">
        <v>14</v>
      </c>
      <c r="E24" s="32">
        <v>545</v>
      </c>
      <c r="F24" s="32">
        <f t="shared" si="0"/>
        <v>599.5</v>
      </c>
      <c r="G24" s="31">
        <f>G23+80</f>
        <v>25680</v>
      </c>
      <c r="H24" s="33">
        <f t="shared" si="2"/>
        <v>13995600</v>
      </c>
      <c r="I24" s="34">
        <f t="shared" si="6"/>
        <v>15115248</v>
      </c>
      <c r="J24" s="35">
        <f t="shared" si="4"/>
        <v>31500</v>
      </c>
      <c r="K24" s="36">
        <f t="shared" si="5"/>
        <v>1798500</v>
      </c>
      <c r="L24" s="4"/>
    </row>
    <row r="25" spans="1:12" ht="16.5" x14ac:dyDescent="0.3">
      <c r="A25" s="31">
        <v>24</v>
      </c>
      <c r="B25" s="32">
        <v>702</v>
      </c>
      <c r="C25" s="32">
        <v>7</v>
      </c>
      <c r="D25" s="32" t="s">
        <v>14</v>
      </c>
      <c r="E25" s="32">
        <v>545</v>
      </c>
      <c r="F25" s="32">
        <f t="shared" si="0"/>
        <v>599.5</v>
      </c>
      <c r="G25" s="31">
        <f>G24</f>
        <v>25680</v>
      </c>
      <c r="H25" s="33">
        <f t="shared" si="2"/>
        <v>13995600</v>
      </c>
      <c r="I25" s="34">
        <f t="shared" si="6"/>
        <v>15115248</v>
      </c>
      <c r="J25" s="35">
        <f t="shared" si="4"/>
        <v>31500</v>
      </c>
      <c r="K25" s="36">
        <f t="shared" si="5"/>
        <v>1798500</v>
      </c>
      <c r="L25" s="4"/>
    </row>
    <row r="26" spans="1:12" ht="16.5" x14ac:dyDescent="0.3">
      <c r="A26" s="31">
        <v>25</v>
      </c>
      <c r="B26" s="32">
        <v>703</v>
      </c>
      <c r="C26" s="32">
        <v>7</v>
      </c>
      <c r="D26" s="32" t="s">
        <v>14</v>
      </c>
      <c r="E26" s="32">
        <v>541</v>
      </c>
      <c r="F26" s="32">
        <f t="shared" si="0"/>
        <v>595.1</v>
      </c>
      <c r="G26" s="31">
        <f>G25</f>
        <v>25680</v>
      </c>
      <c r="H26" s="33">
        <f t="shared" si="2"/>
        <v>13892880</v>
      </c>
      <c r="I26" s="34">
        <f t="shared" si="6"/>
        <v>15004310</v>
      </c>
      <c r="J26" s="35">
        <f t="shared" si="4"/>
        <v>31500</v>
      </c>
      <c r="K26" s="36">
        <f t="shared" si="5"/>
        <v>1785300</v>
      </c>
      <c r="L26" s="4"/>
    </row>
    <row r="27" spans="1:12" ht="16.5" x14ac:dyDescent="0.3">
      <c r="A27" s="31">
        <v>26</v>
      </c>
      <c r="B27" s="32">
        <v>704</v>
      </c>
      <c r="C27" s="32">
        <v>7</v>
      </c>
      <c r="D27" s="32" t="s">
        <v>17</v>
      </c>
      <c r="E27" s="32">
        <v>381</v>
      </c>
      <c r="F27" s="32">
        <f t="shared" si="0"/>
        <v>419.1</v>
      </c>
      <c r="G27" s="31">
        <f>G26</f>
        <v>25680</v>
      </c>
      <c r="H27" s="33">
        <f t="shared" si="2"/>
        <v>9784080</v>
      </c>
      <c r="I27" s="34">
        <f t="shared" si="6"/>
        <v>10566806</v>
      </c>
      <c r="J27" s="35">
        <f t="shared" si="4"/>
        <v>22000</v>
      </c>
      <c r="K27" s="36">
        <f t="shared" si="5"/>
        <v>1257300</v>
      </c>
      <c r="L27" s="4"/>
    </row>
    <row r="28" spans="1:12" ht="16.5" x14ac:dyDescent="0.3">
      <c r="A28" s="31">
        <v>27</v>
      </c>
      <c r="B28" s="32">
        <v>801</v>
      </c>
      <c r="C28" s="32">
        <v>8</v>
      </c>
      <c r="D28" s="32" t="s">
        <v>14</v>
      </c>
      <c r="E28" s="32">
        <v>545</v>
      </c>
      <c r="F28" s="32">
        <f t="shared" si="0"/>
        <v>599.5</v>
      </c>
      <c r="G28" s="31">
        <f>G27+80</f>
        <v>25760</v>
      </c>
      <c r="H28" s="33">
        <f t="shared" si="2"/>
        <v>14039200</v>
      </c>
      <c r="I28" s="34">
        <f t="shared" si="6"/>
        <v>15162336</v>
      </c>
      <c r="J28" s="35">
        <f t="shared" si="4"/>
        <v>31500</v>
      </c>
      <c r="K28" s="36">
        <f t="shared" si="5"/>
        <v>1798500</v>
      </c>
      <c r="L28" s="4"/>
    </row>
    <row r="29" spans="1:12" ht="16.5" x14ac:dyDescent="0.3">
      <c r="A29" s="31">
        <v>28</v>
      </c>
      <c r="B29" s="32">
        <v>802</v>
      </c>
      <c r="C29" s="32">
        <v>8</v>
      </c>
      <c r="D29" s="32" t="s">
        <v>14</v>
      </c>
      <c r="E29" s="32">
        <v>545</v>
      </c>
      <c r="F29" s="32">
        <f t="shared" si="0"/>
        <v>599.5</v>
      </c>
      <c r="G29" s="31">
        <f>G28</f>
        <v>25760</v>
      </c>
      <c r="H29" s="33">
        <f t="shared" si="2"/>
        <v>14039200</v>
      </c>
      <c r="I29" s="34">
        <f t="shared" si="6"/>
        <v>15162336</v>
      </c>
      <c r="J29" s="35">
        <f t="shared" si="4"/>
        <v>31500</v>
      </c>
      <c r="K29" s="36">
        <f t="shared" si="5"/>
        <v>1798500</v>
      </c>
      <c r="L29" s="4"/>
    </row>
    <row r="30" spans="1:12" ht="16.5" x14ac:dyDescent="0.3">
      <c r="A30" s="31">
        <v>29</v>
      </c>
      <c r="B30" s="32">
        <v>803</v>
      </c>
      <c r="C30" s="32">
        <v>8</v>
      </c>
      <c r="D30" s="32" t="s">
        <v>14</v>
      </c>
      <c r="E30" s="32">
        <v>541</v>
      </c>
      <c r="F30" s="32">
        <f t="shared" si="0"/>
        <v>595.1</v>
      </c>
      <c r="G30" s="31">
        <f>G29</f>
        <v>25760</v>
      </c>
      <c r="H30" s="33">
        <f t="shared" si="2"/>
        <v>13936160</v>
      </c>
      <c r="I30" s="34">
        <f t="shared" si="6"/>
        <v>15051053</v>
      </c>
      <c r="J30" s="35">
        <f t="shared" si="4"/>
        <v>31500</v>
      </c>
      <c r="K30" s="36">
        <f t="shared" si="5"/>
        <v>1785300</v>
      </c>
      <c r="L30" s="4"/>
    </row>
    <row r="31" spans="1:12" ht="16.5" x14ac:dyDescent="0.3">
      <c r="A31" s="31">
        <v>30</v>
      </c>
      <c r="B31" s="32">
        <v>804</v>
      </c>
      <c r="C31" s="32">
        <v>8</v>
      </c>
      <c r="D31" s="32" t="s">
        <v>17</v>
      </c>
      <c r="E31" s="32">
        <v>381</v>
      </c>
      <c r="F31" s="32">
        <f t="shared" si="0"/>
        <v>419.1</v>
      </c>
      <c r="G31" s="31">
        <f>G30</f>
        <v>25760</v>
      </c>
      <c r="H31" s="33">
        <f t="shared" si="2"/>
        <v>9814560</v>
      </c>
      <c r="I31" s="34">
        <f t="shared" si="6"/>
        <v>10599725</v>
      </c>
      <c r="J31" s="35">
        <f t="shared" si="4"/>
        <v>22000</v>
      </c>
      <c r="K31" s="36">
        <f t="shared" si="5"/>
        <v>1257300</v>
      </c>
      <c r="L31" s="4"/>
    </row>
    <row r="32" spans="1:12" ht="16.5" x14ac:dyDescent="0.3">
      <c r="A32" s="31">
        <v>31</v>
      </c>
      <c r="B32" s="32">
        <v>901</v>
      </c>
      <c r="C32" s="32">
        <v>9</v>
      </c>
      <c r="D32" s="32" t="s">
        <v>14</v>
      </c>
      <c r="E32" s="32">
        <v>545</v>
      </c>
      <c r="F32" s="32">
        <f t="shared" si="0"/>
        <v>599.5</v>
      </c>
      <c r="G32" s="31">
        <f>G31+80</f>
        <v>25840</v>
      </c>
      <c r="H32" s="33">
        <f t="shared" si="2"/>
        <v>14082800</v>
      </c>
      <c r="I32" s="34">
        <f t="shared" si="6"/>
        <v>15209424</v>
      </c>
      <c r="J32" s="35">
        <f t="shared" si="4"/>
        <v>31500</v>
      </c>
      <c r="K32" s="36">
        <f t="shared" si="5"/>
        <v>1798500</v>
      </c>
      <c r="L32" s="4"/>
    </row>
    <row r="33" spans="1:12" ht="16.5" x14ac:dyDescent="0.3">
      <c r="A33" s="31">
        <v>32</v>
      </c>
      <c r="B33" s="32">
        <v>902</v>
      </c>
      <c r="C33" s="32">
        <v>9</v>
      </c>
      <c r="D33" s="32" t="s">
        <v>14</v>
      </c>
      <c r="E33" s="32">
        <v>545</v>
      </c>
      <c r="F33" s="32">
        <f t="shared" si="0"/>
        <v>599.5</v>
      </c>
      <c r="G33" s="31">
        <f>G32</f>
        <v>25840</v>
      </c>
      <c r="H33" s="33">
        <f t="shared" si="2"/>
        <v>14082800</v>
      </c>
      <c r="I33" s="34">
        <f t="shared" si="6"/>
        <v>15209424</v>
      </c>
      <c r="J33" s="35">
        <f t="shared" si="4"/>
        <v>31500</v>
      </c>
      <c r="K33" s="36">
        <f t="shared" si="5"/>
        <v>1798500</v>
      </c>
      <c r="L33" s="4"/>
    </row>
    <row r="34" spans="1:12" ht="16.5" x14ac:dyDescent="0.3">
      <c r="A34" s="31">
        <v>33</v>
      </c>
      <c r="B34" s="32">
        <v>903</v>
      </c>
      <c r="C34" s="32">
        <v>9</v>
      </c>
      <c r="D34" s="32" t="s">
        <v>14</v>
      </c>
      <c r="E34" s="32">
        <v>541</v>
      </c>
      <c r="F34" s="32">
        <f t="shared" si="0"/>
        <v>595.1</v>
      </c>
      <c r="G34" s="31">
        <f>G33</f>
        <v>25840</v>
      </c>
      <c r="H34" s="33">
        <f t="shared" si="2"/>
        <v>13979440</v>
      </c>
      <c r="I34" s="34">
        <f t="shared" si="6"/>
        <v>15097795</v>
      </c>
      <c r="J34" s="35">
        <f t="shared" si="4"/>
        <v>31500</v>
      </c>
      <c r="K34" s="36">
        <f t="shared" si="5"/>
        <v>1785300</v>
      </c>
      <c r="L34" s="4"/>
    </row>
    <row r="35" spans="1:12" ht="16.5" x14ac:dyDescent="0.3">
      <c r="A35" s="31">
        <v>34</v>
      </c>
      <c r="B35" s="32">
        <v>904</v>
      </c>
      <c r="C35" s="32">
        <v>9</v>
      </c>
      <c r="D35" s="32" t="s">
        <v>17</v>
      </c>
      <c r="E35" s="32">
        <v>381</v>
      </c>
      <c r="F35" s="32">
        <f t="shared" si="0"/>
        <v>419.1</v>
      </c>
      <c r="G35" s="31">
        <f>G34</f>
        <v>25840</v>
      </c>
      <c r="H35" s="33">
        <f t="shared" si="2"/>
        <v>9845040</v>
      </c>
      <c r="I35" s="34">
        <f t="shared" si="6"/>
        <v>10632643</v>
      </c>
      <c r="J35" s="35">
        <f t="shared" si="4"/>
        <v>22000</v>
      </c>
      <c r="K35" s="36">
        <f t="shared" si="5"/>
        <v>1257300</v>
      </c>
      <c r="L35" s="4"/>
    </row>
    <row r="36" spans="1:12" ht="16.5" x14ac:dyDescent="0.3">
      <c r="A36" s="31">
        <v>35</v>
      </c>
      <c r="B36" s="32">
        <v>1001</v>
      </c>
      <c r="C36" s="32">
        <v>10</v>
      </c>
      <c r="D36" s="32" t="s">
        <v>14</v>
      </c>
      <c r="E36" s="32">
        <v>545</v>
      </c>
      <c r="F36" s="32">
        <f t="shared" si="0"/>
        <v>599.5</v>
      </c>
      <c r="G36" s="31">
        <f>G35+80</f>
        <v>25920</v>
      </c>
      <c r="H36" s="33">
        <f t="shared" si="2"/>
        <v>14126400</v>
      </c>
      <c r="I36" s="34">
        <f t="shared" si="6"/>
        <v>15256512</v>
      </c>
      <c r="J36" s="35">
        <f t="shared" si="4"/>
        <v>32000</v>
      </c>
      <c r="K36" s="36">
        <f t="shared" si="5"/>
        <v>1798500</v>
      </c>
      <c r="L36" s="4"/>
    </row>
    <row r="37" spans="1:12" ht="16.5" x14ac:dyDescent="0.3">
      <c r="A37" s="31">
        <v>36</v>
      </c>
      <c r="B37" s="32">
        <v>1002</v>
      </c>
      <c r="C37" s="32">
        <v>10</v>
      </c>
      <c r="D37" s="32" t="s">
        <v>14</v>
      </c>
      <c r="E37" s="32">
        <v>545</v>
      </c>
      <c r="F37" s="32">
        <f t="shared" si="0"/>
        <v>599.5</v>
      </c>
      <c r="G37" s="31">
        <f>G36</f>
        <v>25920</v>
      </c>
      <c r="H37" s="33">
        <f t="shared" si="2"/>
        <v>14126400</v>
      </c>
      <c r="I37" s="34">
        <f t="shared" si="6"/>
        <v>15256512</v>
      </c>
      <c r="J37" s="35">
        <f t="shared" si="4"/>
        <v>32000</v>
      </c>
      <c r="K37" s="36">
        <f t="shared" si="5"/>
        <v>1798500</v>
      </c>
      <c r="L37" s="4"/>
    </row>
    <row r="38" spans="1:12" ht="16.5" x14ac:dyDescent="0.3">
      <c r="A38" s="31">
        <v>37</v>
      </c>
      <c r="B38" s="32">
        <v>1004</v>
      </c>
      <c r="C38" s="32">
        <v>10</v>
      </c>
      <c r="D38" s="32" t="s">
        <v>17</v>
      </c>
      <c r="E38" s="32">
        <v>381</v>
      </c>
      <c r="F38" s="32">
        <f t="shared" si="0"/>
        <v>419.1</v>
      </c>
      <c r="G38" s="31">
        <f>G37</f>
        <v>25920</v>
      </c>
      <c r="H38" s="33">
        <f t="shared" si="2"/>
        <v>9875520</v>
      </c>
      <c r="I38" s="34">
        <f t="shared" si="6"/>
        <v>10665562</v>
      </c>
      <c r="J38" s="35">
        <f t="shared" si="4"/>
        <v>22000</v>
      </c>
      <c r="K38" s="36">
        <f t="shared" si="5"/>
        <v>1257300</v>
      </c>
      <c r="L38" s="4"/>
    </row>
    <row r="39" spans="1:12" ht="16.5" x14ac:dyDescent="0.3">
      <c r="A39" s="31">
        <v>38</v>
      </c>
      <c r="B39" s="32">
        <v>1101</v>
      </c>
      <c r="C39" s="32">
        <v>11</v>
      </c>
      <c r="D39" s="32" t="s">
        <v>14</v>
      </c>
      <c r="E39" s="32">
        <v>545</v>
      </c>
      <c r="F39" s="32">
        <f t="shared" si="0"/>
        <v>599.5</v>
      </c>
      <c r="G39" s="31">
        <f>G38+80</f>
        <v>26000</v>
      </c>
      <c r="H39" s="33">
        <f t="shared" si="2"/>
        <v>14170000</v>
      </c>
      <c r="I39" s="34">
        <f t="shared" si="6"/>
        <v>15303600</v>
      </c>
      <c r="J39" s="35">
        <f t="shared" si="4"/>
        <v>32000</v>
      </c>
      <c r="K39" s="36">
        <f t="shared" si="5"/>
        <v>1798500</v>
      </c>
      <c r="L39" s="4"/>
    </row>
    <row r="40" spans="1:12" ht="16.5" x14ac:dyDescent="0.3">
      <c r="A40" s="31">
        <v>39</v>
      </c>
      <c r="B40" s="32">
        <v>1102</v>
      </c>
      <c r="C40" s="32">
        <v>11</v>
      </c>
      <c r="D40" s="32" t="s">
        <v>14</v>
      </c>
      <c r="E40" s="32">
        <v>545</v>
      </c>
      <c r="F40" s="32">
        <f t="shared" si="0"/>
        <v>599.5</v>
      </c>
      <c r="G40" s="31">
        <f>G39</f>
        <v>26000</v>
      </c>
      <c r="H40" s="33">
        <f t="shared" si="2"/>
        <v>14170000</v>
      </c>
      <c r="I40" s="34">
        <f t="shared" si="6"/>
        <v>15303600</v>
      </c>
      <c r="J40" s="35">
        <f t="shared" si="4"/>
        <v>32000</v>
      </c>
      <c r="K40" s="36">
        <f t="shared" si="5"/>
        <v>1798500</v>
      </c>
      <c r="L40" s="4"/>
    </row>
    <row r="41" spans="1:12" ht="16.5" x14ac:dyDescent="0.3">
      <c r="A41" s="31">
        <v>40</v>
      </c>
      <c r="B41" s="32">
        <v>1103</v>
      </c>
      <c r="C41" s="32">
        <v>11</v>
      </c>
      <c r="D41" s="32" t="s">
        <v>14</v>
      </c>
      <c r="E41" s="32">
        <v>541</v>
      </c>
      <c r="F41" s="32">
        <f t="shared" si="0"/>
        <v>595.1</v>
      </c>
      <c r="G41" s="31">
        <f>G40</f>
        <v>26000</v>
      </c>
      <c r="H41" s="33">
        <f t="shared" si="2"/>
        <v>14066000</v>
      </c>
      <c r="I41" s="34">
        <f t="shared" si="6"/>
        <v>15191280</v>
      </c>
      <c r="J41" s="35">
        <f t="shared" si="4"/>
        <v>31500</v>
      </c>
      <c r="K41" s="36">
        <f t="shared" si="5"/>
        <v>1785300</v>
      </c>
      <c r="L41" s="4"/>
    </row>
    <row r="42" spans="1:12" ht="16.5" x14ac:dyDescent="0.3">
      <c r="A42" s="31">
        <v>41</v>
      </c>
      <c r="B42" s="32">
        <v>1104</v>
      </c>
      <c r="C42" s="32">
        <v>11</v>
      </c>
      <c r="D42" s="32" t="s">
        <v>17</v>
      </c>
      <c r="E42" s="32">
        <v>381</v>
      </c>
      <c r="F42" s="32">
        <f t="shared" si="0"/>
        <v>419.1</v>
      </c>
      <c r="G42" s="31">
        <f>G41</f>
        <v>26000</v>
      </c>
      <c r="H42" s="33">
        <f t="shared" si="2"/>
        <v>9906000</v>
      </c>
      <c r="I42" s="34">
        <f t="shared" si="6"/>
        <v>10698480</v>
      </c>
      <c r="J42" s="35">
        <f t="shared" si="4"/>
        <v>22500</v>
      </c>
      <c r="K42" s="36">
        <f t="shared" si="5"/>
        <v>1257300</v>
      </c>
      <c r="L42" s="4"/>
    </row>
    <row r="43" spans="1:12" ht="16.5" x14ac:dyDescent="0.3">
      <c r="A43" s="31">
        <v>42</v>
      </c>
      <c r="B43" s="32">
        <v>1201</v>
      </c>
      <c r="C43" s="32">
        <v>12</v>
      </c>
      <c r="D43" s="32" t="s">
        <v>14</v>
      </c>
      <c r="E43" s="32">
        <v>545</v>
      </c>
      <c r="F43" s="32">
        <f t="shared" si="0"/>
        <v>599.5</v>
      </c>
      <c r="G43" s="31">
        <f>G42+80</f>
        <v>26080</v>
      </c>
      <c r="H43" s="33">
        <f t="shared" si="2"/>
        <v>14213600</v>
      </c>
      <c r="I43" s="34">
        <f t="shared" si="6"/>
        <v>15350688</v>
      </c>
      <c r="J43" s="35">
        <f t="shared" si="4"/>
        <v>32000</v>
      </c>
      <c r="K43" s="36">
        <f t="shared" si="5"/>
        <v>1798500</v>
      </c>
      <c r="L43" s="4"/>
    </row>
    <row r="44" spans="1:12" ht="16.5" x14ac:dyDescent="0.3">
      <c r="A44" s="31">
        <v>43</v>
      </c>
      <c r="B44" s="32">
        <v>1202</v>
      </c>
      <c r="C44" s="32">
        <v>12</v>
      </c>
      <c r="D44" s="32" t="s">
        <v>14</v>
      </c>
      <c r="E44" s="32">
        <v>545</v>
      </c>
      <c r="F44" s="32">
        <f t="shared" si="0"/>
        <v>599.5</v>
      </c>
      <c r="G44" s="31">
        <f>G43</f>
        <v>26080</v>
      </c>
      <c r="H44" s="33">
        <f t="shared" si="2"/>
        <v>14213600</v>
      </c>
      <c r="I44" s="34">
        <f t="shared" si="6"/>
        <v>15350688</v>
      </c>
      <c r="J44" s="35">
        <f t="shared" si="4"/>
        <v>32000</v>
      </c>
      <c r="K44" s="36">
        <f t="shared" si="5"/>
        <v>1798500</v>
      </c>
      <c r="L44" s="4"/>
    </row>
    <row r="45" spans="1:12" ht="16.5" x14ac:dyDescent="0.3">
      <c r="A45" s="31">
        <v>44</v>
      </c>
      <c r="B45" s="32">
        <v>1203</v>
      </c>
      <c r="C45" s="32">
        <v>12</v>
      </c>
      <c r="D45" s="32" t="s">
        <v>14</v>
      </c>
      <c r="E45" s="32">
        <v>541</v>
      </c>
      <c r="F45" s="32">
        <f t="shared" si="0"/>
        <v>595.1</v>
      </c>
      <c r="G45" s="31">
        <f>G44</f>
        <v>26080</v>
      </c>
      <c r="H45" s="33">
        <f t="shared" si="2"/>
        <v>14109280</v>
      </c>
      <c r="I45" s="34">
        <f t="shared" si="6"/>
        <v>15238022</v>
      </c>
      <c r="J45" s="35">
        <f t="shared" si="4"/>
        <v>31500</v>
      </c>
      <c r="K45" s="36">
        <f t="shared" si="5"/>
        <v>1785300</v>
      </c>
      <c r="L45" s="4"/>
    </row>
    <row r="46" spans="1:12" ht="16.5" x14ac:dyDescent="0.3">
      <c r="A46" s="31">
        <v>45</v>
      </c>
      <c r="B46" s="32">
        <v>1204</v>
      </c>
      <c r="C46" s="32">
        <v>12</v>
      </c>
      <c r="D46" s="32" t="s">
        <v>17</v>
      </c>
      <c r="E46" s="32">
        <v>381</v>
      </c>
      <c r="F46" s="32">
        <f t="shared" si="0"/>
        <v>419.1</v>
      </c>
      <c r="G46" s="31">
        <f>G45</f>
        <v>26080</v>
      </c>
      <c r="H46" s="33">
        <f t="shared" si="2"/>
        <v>9936480</v>
      </c>
      <c r="I46" s="34">
        <f t="shared" si="6"/>
        <v>10731398</v>
      </c>
      <c r="J46" s="35">
        <f t="shared" si="4"/>
        <v>22500</v>
      </c>
      <c r="K46" s="36">
        <f t="shared" si="5"/>
        <v>1257300</v>
      </c>
      <c r="L46" s="4"/>
    </row>
    <row r="47" spans="1:12" ht="16.5" x14ac:dyDescent="0.3">
      <c r="A47" s="31">
        <v>46</v>
      </c>
      <c r="B47" s="32">
        <v>1301</v>
      </c>
      <c r="C47" s="32">
        <v>13</v>
      </c>
      <c r="D47" s="32" t="s">
        <v>14</v>
      </c>
      <c r="E47" s="32">
        <v>545</v>
      </c>
      <c r="F47" s="32">
        <f t="shared" si="0"/>
        <v>599.5</v>
      </c>
      <c r="G47" s="31">
        <f>G46+80</f>
        <v>26160</v>
      </c>
      <c r="H47" s="33">
        <f t="shared" si="2"/>
        <v>14257200</v>
      </c>
      <c r="I47" s="34">
        <f t="shared" si="6"/>
        <v>15397776</v>
      </c>
      <c r="J47" s="35">
        <f t="shared" si="4"/>
        <v>32000</v>
      </c>
      <c r="K47" s="36">
        <f t="shared" si="5"/>
        <v>1798500</v>
      </c>
      <c r="L47" s="4"/>
    </row>
    <row r="48" spans="1:12" ht="16.5" x14ac:dyDescent="0.3">
      <c r="A48" s="31">
        <v>47</v>
      </c>
      <c r="B48" s="32">
        <v>1302</v>
      </c>
      <c r="C48" s="32">
        <v>13</v>
      </c>
      <c r="D48" s="32" t="s">
        <v>14</v>
      </c>
      <c r="E48" s="32">
        <v>545</v>
      </c>
      <c r="F48" s="32">
        <f t="shared" si="0"/>
        <v>599.5</v>
      </c>
      <c r="G48" s="31">
        <f>G47</f>
        <v>26160</v>
      </c>
      <c r="H48" s="33">
        <f t="shared" si="2"/>
        <v>14257200</v>
      </c>
      <c r="I48" s="34">
        <f t="shared" si="6"/>
        <v>15397776</v>
      </c>
      <c r="J48" s="35">
        <f t="shared" si="4"/>
        <v>32000</v>
      </c>
      <c r="K48" s="36">
        <f t="shared" si="5"/>
        <v>1798500</v>
      </c>
      <c r="L48" s="4"/>
    </row>
    <row r="49" spans="1:12" ht="16.5" x14ac:dyDescent="0.3">
      <c r="A49" s="31">
        <v>48</v>
      </c>
      <c r="B49" s="32">
        <v>1303</v>
      </c>
      <c r="C49" s="32">
        <v>13</v>
      </c>
      <c r="D49" s="32" t="s">
        <v>14</v>
      </c>
      <c r="E49" s="32">
        <v>541</v>
      </c>
      <c r="F49" s="32">
        <f t="shared" si="0"/>
        <v>595.1</v>
      </c>
      <c r="G49" s="31">
        <f>G48</f>
        <v>26160</v>
      </c>
      <c r="H49" s="33">
        <f t="shared" si="2"/>
        <v>14152560</v>
      </c>
      <c r="I49" s="34">
        <f t="shared" si="6"/>
        <v>15284765</v>
      </c>
      <c r="J49" s="35">
        <f t="shared" si="4"/>
        <v>32000</v>
      </c>
      <c r="K49" s="36">
        <f t="shared" si="5"/>
        <v>1785300</v>
      </c>
      <c r="L49" s="4"/>
    </row>
    <row r="50" spans="1:12" ht="16.5" x14ac:dyDescent="0.3">
      <c r="A50" s="31">
        <v>49</v>
      </c>
      <c r="B50" s="32">
        <v>1304</v>
      </c>
      <c r="C50" s="32">
        <v>13</v>
      </c>
      <c r="D50" s="32" t="s">
        <v>17</v>
      </c>
      <c r="E50" s="32">
        <v>381</v>
      </c>
      <c r="F50" s="32">
        <f t="shared" si="0"/>
        <v>419.1</v>
      </c>
      <c r="G50" s="31">
        <f>G49</f>
        <v>26160</v>
      </c>
      <c r="H50" s="33">
        <f t="shared" si="2"/>
        <v>9966960</v>
      </c>
      <c r="I50" s="34">
        <f t="shared" si="6"/>
        <v>10764317</v>
      </c>
      <c r="J50" s="35">
        <f t="shared" si="4"/>
        <v>22500</v>
      </c>
      <c r="K50" s="36">
        <f t="shared" si="5"/>
        <v>1257300</v>
      </c>
      <c r="L50" s="4"/>
    </row>
    <row r="51" spans="1:12" ht="16.5" x14ac:dyDescent="0.3">
      <c r="A51" s="31">
        <v>50</v>
      </c>
      <c r="B51" s="32">
        <v>1401</v>
      </c>
      <c r="C51" s="32">
        <v>14</v>
      </c>
      <c r="D51" s="32" t="s">
        <v>14</v>
      </c>
      <c r="E51" s="32">
        <v>545</v>
      </c>
      <c r="F51" s="32">
        <f t="shared" si="0"/>
        <v>599.5</v>
      </c>
      <c r="G51" s="31">
        <f>G50+80</f>
        <v>26240</v>
      </c>
      <c r="H51" s="33">
        <f t="shared" si="2"/>
        <v>14300800</v>
      </c>
      <c r="I51" s="34">
        <f t="shared" si="6"/>
        <v>15444864</v>
      </c>
      <c r="J51" s="35">
        <f t="shared" si="4"/>
        <v>32000</v>
      </c>
      <c r="K51" s="36">
        <f t="shared" si="5"/>
        <v>1798500</v>
      </c>
      <c r="L51" s="4"/>
    </row>
    <row r="52" spans="1:12" ht="16.5" x14ac:dyDescent="0.3">
      <c r="A52" s="31">
        <v>51</v>
      </c>
      <c r="B52" s="32">
        <v>1402</v>
      </c>
      <c r="C52" s="32">
        <v>14</v>
      </c>
      <c r="D52" s="32" t="s">
        <v>14</v>
      </c>
      <c r="E52" s="32">
        <v>545</v>
      </c>
      <c r="F52" s="32">
        <f t="shared" si="0"/>
        <v>599.5</v>
      </c>
      <c r="G52" s="31">
        <f>G51</f>
        <v>26240</v>
      </c>
      <c r="H52" s="33">
        <f t="shared" si="2"/>
        <v>14300800</v>
      </c>
      <c r="I52" s="34">
        <f t="shared" si="6"/>
        <v>15444864</v>
      </c>
      <c r="J52" s="35">
        <f t="shared" si="4"/>
        <v>32000</v>
      </c>
      <c r="K52" s="36">
        <f t="shared" si="5"/>
        <v>1798500</v>
      </c>
      <c r="L52" s="4"/>
    </row>
    <row r="53" spans="1:12" ht="16.5" x14ac:dyDescent="0.3">
      <c r="A53" s="31">
        <v>52</v>
      </c>
      <c r="B53" s="32">
        <v>1403</v>
      </c>
      <c r="C53" s="32">
        <v>14</v>
      </c>
      <c r="D53" s="32" t="s">
        <v>14</v>
      </c>
      <c r="E53" s="32">
        <v>541</v>
      </c>
      <c r="F53" s="32">
        <f t="shared" si="0"/>
        <v>595.1</v>
      </c>
      <c r="G53" s="31">
        <f>G52</f>
        <v>26240</v>
      </c>
      <c r="H53" s="33">
        <f t="shared" si="2"/>
        <v>14195840</v>
      </c>
      <c r="I53" s="34">
        <f t="shared" si="6"/>
        <v>15331507</v>
      </c>
      <c r="J53" s="35">
        <f t="shared" si="4"/>
        <v>32000</v>
      </c>
      <c r="K53" s="36">
        <f t="shared" si="5"/>
        <v>1785300</v>
      </c>
      <c r="L53" s="4"/>
    </row>
    <row r="54" spans="1:12" ht="16.5" x14ac:dyDescent="0.3">
      <c r="A54" s="31">
        <v>53</v>
      </c>
      <c r="B54" s="32">
        <v>1404</v>
      </c>
      <c r="C54" s="32">
        <v>14</v>
      </c>
      <c r="D54" s="32" t="s">
        <v>17</v>
      </c>
      <c r="E54" s="32">
        <v>381</v>
      </c>
      <c r="F54" s="32">
        <f t="shared" si="0"/>
        <v>419.1</v>
      </c>
      <c r="G54" s="31">
        <f>G53</f>
        <v>26240</v>
      </c>
      <c r="H54" s="33">
        <f t="shared" si="2"/>
        <v>9997440</v>
      </c>
      <c r="I54" s="34">
        <f t="shared" si="6"/>
        <v>10797235</v>
      </c>
      <c r="J54" s="35">
        <f t="shared" si="4"/>
        <v>22500</v>
      </c>
      <c r="K54" s="36">
        <f t="shared" si="5"/>
        <v>1257300</v>
      </c>
      <c r="L54" s="4"/>
    </row>
    <row r="55" spans="1:12" ht="16.5" x14ac:dyDescent="0.3">
      <c r="A55" s="31">
        <v>54</v>
      </c>
      <c r="B55" s="32">
        <v>1501</v>
      </c>
      <c r="C55" s="32">
        <v>15</v>
      </c>
      <c r="D55" s="32" t="s">
        <v>14</v>
      </c>
      <c r="E55" s="32">
        <v>545</v>
      </c>
      <c r="F55" s="32">
        <f t="shared" si="0"/>
        <v>599.5</v>
      </c>
      <c r="G55" s="31">
        <f>G54+80</f>
        <v>26320</v>
      </c>
      <c r="H55" s="33">
        <f t="shared" si="2"/>
        <v>14344400</v>
      </c>
      <c r="I55" s="34">
        <f t="shared" si="6"/>
        <v>15491952</v>
      </c>
      <c r="J55" s="35">
        <f t="shared" si="4"/>
        <v>32500</v>
      </c>
      <c r="K55" s="36">
        <f t="shared" si="5"/>
        <v>1798500</v>
      </c>
      <c r="L55" s="4"/>
    </row>
    <row r="56" spans="1:12" ht="16.5" x14ac:dyDescent="0.3">
      <c r="A56" s="31">
        <v>55</v>
      </c>
      <c r="B56" s="32">
        <v>1502</v>
      </c>
      <c r="C56" s="32">
        <v>15</v>
      </c>
      <c r="D56" s="32" t="s">
        <v>14</v>
      </c>
      <c r="E56" s="32">
        <v>545</v>
      </c>
      <c r="F56" s="32">
        <f t="shared" si="0"/>
        <v>599.5</v>
      </c>
      <c r="G56" s="31">
        <f>G55</f>
        <v>26320</v>
      </c>
      <c r="H56" s="33">
        <f t="shared" si="2"/>
        <v>14344400</v>
      </c>
      <c r="I56" s="34">
        <f t="shared" si="6"/>
        <v>15491952</v>
      </c>
      <c r="J56" s="35">
        <f t="shared" si="4"/>
        <v>32500</v>
      </c>
      <c r="K56" s="36">
        <f t="shared" si="5"/>
        <v>1798500</v>
      </c>
      <c r="L56" s="4"/>
    </row>
    <row r="57" spans="1:12" ht="16.5" x14ac:dyDescent="0.3">
      <c r="A57" s="31">
        <v>56</v>
      </c>
      <c r="B57" s="32">
        <v>1503</v>
      </c>
      <c r="C57" s="32">
        <v>15</v>
      </c>
      <c r="D57" s="32" t="s">
        <v>14</v>
      </c>
      <c r="E57" s="32">
        <v>541</v>
      </c>
      <c r="F57" s="32">
        <f t="shared" si="0"/>
        <v>595.1</v>
      </c>
      <c r="G57" s="31">
        <f>G56</f>
        <v>26320</v>
      </c>
      <c r="H57" s="33">
        <f t="shared" si="2"/>
        <v>14239120</v>
      </c>
      <c r="I57" s="34">
        <f t="shared" si="6"/>
        <v>15378250</v>
      </c>
      <c r="J57" s="35">
        <f t="shared" si="4"/>
        <v>32000</v>
      </c>
      <c r="K57" s="36">
        <f t="shared" si="5"/>
        <v>1785300</v>
      </c>
      <c r="L57" s="4"/>
    </row>
    <row r="58" spans="1:12" ht="16.5" x14ac:dyDescent="0.3">
      <c r="A58" s="31">
        <v>57</v>
      </c>
      <c r="B58" s="32">
        <v>1504</v>
      </c>
      <c r="C58" s="32">
        <v>15</v>
      </c>
      <c r="D58" s="32" t="s">
        <v>17</v>
      </c>
      <c r="E58" s="32">
        <v>381</v>
      </c>
      <c r="F58" s="32">
        <f t="shared" si="0"/>
        <v>419.1</v>
      </c>
      <c r="G58" s="31">
        <f>G57</f>
        <v>26320</v>
      </c>
      <c r="H58" s="33">
        <f t="shared" si="2"/>
        <v>10027920</v>
      </c>
      <c r="I58" s="34">
        <f t="shared" si="6"/>
        <v>10830154</v>
      </c>
      <c r="J58" s="35">
        <f t="shared" si="4"/>
        <v>22500</v>
      </c>
      <c r="K58" s="36">
        <f t="shared" si="5"/>
        <v>1257300</v>
      </c>
      <c r="L58" s="4"/>
    </row>
    <row r="59" spans="1:12" ht="16.5" x14ac:dyDescent="0.3">
      <c r="A59" s="31">
        <v>58</v>
      </c>
      <c r="B59" s="32">
        <v>1601</v>
      </c>
      <c r="C59" s="32">
        <v>16</v>
      </c>
      <c r="D59" s="32" t="s">
        <v>14</v>
      </c>
      <c r="E59" s="32">
        <v>545</v>
      </c>
      <c r="F59" s="32">
        <f t="shared" si="0"/>
        <v>599.5</v>
      </c>
      <c r="G59" s="31">
        <f>G58+80</f>
        <v>26400</v>
      </c>
      <c r="H59" s="33">
        <f t="shared" si="2"/>
        <v>14388000</v>
      </c>
      <c r="I59" s="34">
        <f t="shared" si="6"/>
        <v>15539040</v>
      </c>
      <c r="J59" s="35">
        <f t="shared" si="4"/>
        <v>32500</v>
      </c>
      <c r="K59" s="36">
        <f t="shared" si="5"/>
        <v>1798500</v>
      </c>
      <c r="L59" s="4"/>
    </row>
    <row r="60" spans="1:12" ht="16.5" x14ac:dyDescent="0.3">
      <c r="A60" s="31">
        <v>59</v>
      </c>
      <c r="B60" s="32">
        <v>1602</v>
      </c>
      <c r="C60" s="32">
        <v>16</v>
      </c>
      <c r="D60" s="32" t="s">
        <v>14</v>
      </c>
      <c r="E60" s="32">
        <v>545</v>
      </c>
      <c r="F60" s="32">
        <f t="shared" si="0"/>
        <v>599.5</v>
      </c>
      <c r="G60" s="31">
        <f>G59</f>
        <v>26400</v>
      </c>
      <c r="H60" s="33">
        <f t="shared" si="2"/>
        <v>14388000</v>
      </c>
      <c r="I60" s="34">
        <f t="shared" si="6"/>
        <v>15539040</v>
      </c>
      <c r="J60" s="35">
        <f t="shared" si="4"/>
        <v>32500</v>
      </c>
      <c r="K60" s="36">
        <f t="shared" si="5"/>
        <v>1798500</v>
      </c>
      <c r="L60" s="4"/>
    </row>
    <row r="61" spans="1:12" ht="16.5" x14ac:dyDescent="0.3">
      <c r="A61" s="31">
        <v>60</v>
      </c>
      <c r="B61" s="32">
        <v>1603</v>
      </c>
      <c r="C61" s="32">
        <v>16</v>
      </c>
      <c r="D61" s="32" t="s">
        <v>14</v>
      </c>
      <c r="E61" s="32">
        <v>541</v>
      </c>
      <c r="F61" s="32">
        <f t="shared" si="0"/>
        <v>595.1</v>
      </c>
      <c r="G61" s="31">
        <f>G60</f>
        <v>26400</v>
      </c>
      <c r="H61" s="33">
        <f t="shared" si="2"/>
        <v>14282400</v>
      </c>
      <c r="I61" s="34">
        <f t="shared" si="6"/>
        <v>15424992</v>
      </c>
      <c r="J61" s="35">
        <f t="shared" si="4"/>
        <v>32000</v>
      </c>
      <c r="K61" s="36">
        <f t="shared" si="5"/>
        <v>1785300</v>
      </c>
      <c r="L61" s="4"/>
    </row>
    <row r="62" spans="1:12" ht="16.5" x14ac:dyDescent="0.3">
      <c r="A62" s="31">
        <v>61</v>
      </c>
      <c r="B62" s="32">
        <v>1604</v>
      </c>
      <c r="C62" s="32">
        <v>16</v>
      </c>
      <c r="D62" s="32" t="s">
        <v>17</v>
      </c>
      <c r="E62" s="32">
        <v>381</v>
      </c>
      <c r="F62" s="32">
        <f t="shared" si="0"/>
        <v>419.1</v>
      </c>
      <c r="G62" s="31">
        <f>G61</f>
        <v>26400</v>
      </c>
      <c r="H62" s="33">
        <f t="shared" si="2"/>
        <v>10058400</v>
      </c>
      <c r="I62" s="34">
        <f t="shared" si="6"/>
        <v>10863072</v>
      </c>
      <c r="J62" s="35">
        <f t="shared" si="4"/>
        <v>22500</v>
      </c>
      <c r="K62" s="36">
        <f t="shared" si="5"/>
        <v>1257300</v>
      </c>
      <c r="L62" s="4"/>
    </row>
    <row r="63" spans="1:12" ht="16.5" x14ac:dyDescent="0.3">
      <c r="A63" s="31">
        <v>62</v>
      </c>
      <c r="B63" s="32">
        <v>1701</v>
      </c>
      <c r="C63" s="32">
        <v>17</v>
      </c>
      <c r="D63" s="32" t="s">
        <v>14</v>
      </c>
      <c r="E63" s="32">
        <v>545</v>
      </c>
      <c r="F63" s="32">
        <f t="shared" si="0"/>
        <v>599.5</v>
      </c>
      <c r="G63" s="31">
        <f>G62+80</f>
        <v>26480</v>
      </c>
      <c r="H63" s="33">
        <f t="shared" si="2"/>
        <v>14431600</v>
      </c>
      <c r="I63" s="34">
        <f t="shared" si="6"/>
        <v>15586128</v>
      </c>
      <c r="J63" s="35">
        <f t="shared" si="4"/>
        <v>32500</v>
      </c>
      <c r="K63" s="36">
        <f t="shared" si="5"/>
        <v>1798500</v>
      </c>
      <c r="L63" s="4"/>
    </row>
    <row r="64" spans="1:12" ht="16.5" x14ac:dyDescent="0.3">
      <c r="A64" s="31">
        <v>63</v>
      </c>
      <c r="B64" s="32">
        <v>1702</v>
      </c>
      <c r="C64" s="32">
        <v>17</v>
      </c>
      <c r="D64" s="32" t="s">
        <v>14</v>
      </c>
      <c r="E64" s="32">
        <v>545</v>
      </c>
      <c r="F64" s="32">
        <f t="shared" si="0"/>
        <v>599.5</v>
      </c>
      <c r="G64" s="31">
        <f>G63</f>
        <v>26480</v>
      </c>
      <c r="H64" s="33">
        <f t="shared" si="2"/>
        <v>14431600</v>
      </c>
      <c r="I64" s="34">
        <f t="shared" si="6"/>
        <v>15586128</v>
      </c>
      <c r="J64" s="35">
        <f t="shared" si="4"/>
        <v>32500</v>
      </c>
      <c r="K64" s="36">
        <f t="shared" si="5"/>
        <v>1798500</v>
      </c>
      <c r="L64" s="4"/>
    </row>
    <row r="65" spans="1:13" ht="16.5" x14ac:dyDescent="0.3">
      <c r="A65" s="31">
        <v>64</v>
      </c>
      <c r="B65" s="32">
        <v>1703</v>
      </c>
      <c r="C65" s="32">
        <v>17</v>
      </c>
      <c r="D65" s="32" t="s">
        <v>14</v>
      </c>
      <c r="E65" s="32">
        <v>541</v>
      </c>
      <c r="F65" s="32">
        <f t="shared" si="0"/>
        <v>595.1</v>
      </c>
      <c r="G65" s="31">
        <f>G64</f>
        <v>26480</v>
      </c>
      <c r="H65" s="33">
        <f t="shared" si="2"/>
        <v>14325680</v>
      </c>
      <c r="I65" s="34">
        <f t="shared" si="6"/>
        <v>15471734</v>
      </c>
      <c r="J65" s="35">
        <f t="shared" si="4"/>
        <v>32000</v>
      </c>
      <c r="K65" s="36">
        <f t="shared" si="5"/>
        <v>1785300</v>
      </c>
      <c r="L65" s="4"/>
    </row>
    <row r="66" spans="1:13" ht="16.5" x14ac:dyDescent="0.3">
      <c r="A66" s="31">
        <v>65</v>
      </c>
      <c r="B66" s="32">
        <v>1704</v>
      </c>
      <c r="C66" s="32">
        <v>17</v>
      </c>
      <c r="D66" s="32" t="s">
        <v>17</v>
      </c>
      <c r="E66" s="32">
        <v>381</v>
      </c>
      <c r="F66" s="32">
        <f t="shared" ref="F66" si="7">E66*1.1</f>
        <v>419.1</v>
      </c>
      <c r="G66" s="31">
        <f>G65</f>
        <v>26480</v>
      </c>
      <c r="H66" s="33">
        <f t="shared" si="2"/>
        <v>10088880</v>
      </c>
      <c r="I66" s="34">
        <f t="shared" si="6"/>
        <v>10895990</v>
      </c>
      <c r="J66" s="35">
        <f t="shared" si="4"/>
        <v>22500</v>
      </c>
      <c r="K66" s="36">
        <f t="shared" si="5"/>
        <v>1257300</v>
      </c>
      <c r="L66" s="4"/>
    </row>
    <row r="67" spans="1:13" x14ac:dyDescent="0.25">
      <c r="A67" s="37" t="s">
        <v>3</v>
      </c>
      <c r="B67" s="38"/>
      <c r="C67" s="38"/>
      <c r="D67" s="39"/>
      <c r="E67" s="40">
        <f t="shared" ref="E67:F67" si="8">SUM(E2:E66)</f>
        <v>32573</v>
      </c>
      <c r="F67" s="40">
        <f t="shared" si="8"/>
        <v>35830.299999999981</v>
      </c>
      <c r="G67" s="40"/>
      <c r="H67" s="41">
        <f t="shared" ref="H67:K67" si="9">SUM(H2:H66)</f>
        <v>842340640</v>
      </c>
      <c r="I67" s="41">
        <f t="shared" si="9"/>
        <v>909727890</v>
      </c>
      <c r="J67" s="35"/>
      <c r="K67" s="43">
        <f t="shared" si="9"/>
        <v>107490900</v>
      </c>
    </row>
    <row r="68" spans="1:13" x14ac:dyDescent="0.25">
      <c r="A68" s="44"/>
      <c r="B68" s="45"/>
      <c r="C68" s="46"/>
      <c r="D68" s="45"/>
      <c r="E68" s="45"/>
      <c r="F68" s="45"/>
      <c r="G68" s="44"/>
      <c r="H68" s="47"/>
      <c r="I68" s="47"/>
      <c r="J68" s="48"/>
      <c r="K68" s="49"/>
    </row>
    <row r="69" spans="1:13" x14ac:dyDescent="0.25">
      <c r="A69" s="44"/>
      <c r="B69" s="45"/>
      <c r="C69" s="46"/>
      <c r="D69" s="50"/>
      <c r="E69" s="51"/>
      <c r="F69" s="51"/>
      <c r="G69" s="44"/>
      <c r="H69" s="52"/>
      <c r="I69" s="52"/>
      <c r="J69" s="53"/>
      <c r="K69" s="54"/>
    </row>
    <row r="70" spans="1:13" ht="16.5" x14ac:dyDescent="0.3">
      <c r="A70" s="44"/>
      <c r="B70" s="45"/>
      <c r="C70" s="46"/>
      <c r="L70" s="4"/>
    </row>
    <row r="71" spans="1:13" ht="16.5" x14ac:dyDescent="0.3">
      <c r="A71" s="44"/>
      <c r="B71" s="45"/>
      <c r="C71" s="46"/>
      <c r="L71" s="4"/>
    </row>
    <row r="72" spans="1:13" ht="17.25" thickBot="1" x14ac:dyDescent="0.35">
      <c r="A72" s="44"/>
      <c r="B72" s="45"/>
      <c r="C72" s="46"/>
      <c r="L72" s="4"/>
    </row>
    <row r="73" spans="1:13" ht="15.75" thickBot="1" x14ac:dyDescent="0.3">
      <c r="A73" s="44"/>
      <c r="B73" s="45"/>
      <c r="C73" s="46"/>
      <c r="F73" s="57"/>
      <c r="K73" s="58"/>
      <c r="L73" s="12"/>
      <c r="M73" s="14"/>
    </row>
    <row r="74" spans="1:13" ht="15.75" thickBot="1" x14ac:dyDescent="0.3">
      <c r="A74" s="44"/>
      <c r="B74" s="45"/>
      <c r="C74" s="46"/>
      <c r="L74" s="12"/>
      <c r="M74" s="14"/>
    </row>
    <row r="75" spans="1:13" ht="15.75" thickBot="1" x14ac:dyDescent="0.3">
      <c r="A75" s="44"/>
      <c r="B75" s="45"/>
      <c r="C75" s="46"/>
      <c r="L75" s="12"/>
      <c r="M75" s="14"/>
    </row>
    <row r="76" spans="1:13" ht="15.75" thickBot="1" x14ac:dyDescent="0.3">
      <c r="A76" s="44"/>
      <c r="B76" s="45"/>
      <c r="C76" s="46"/>
      <c r="L76" s="12"/>
      <c r="M76" s="14"/>
    </row>
    <row r="77" spans="1:13" ht="15.75" thickBot="1" x14ac:dyDescent="0.3">
      <c r="A77" s="44"/>
      <c r="B77" s="45"/>
      <c r="C77" s="46"/>
      <c r="L77" s="12"/>
      <c r="M77" s="14"/>
    </row>
    <row r="78" spans="1:13" ht="15.75" thickBot="1" x14ac:dyDescent="0.3">
      <c r="A78" s="44"/>
      <c r="B78" s="45"/>
      <c r="C78" s="46"/>
      <c r="L78" s="12"/>
      <c r="M78" s="14"/>
    </row>
    <row r="79" spans="1:13" ht="15.75" thickBot="1" x14ac:dyDescent="0.3">
      <c r="A79" s="44"/>
      <c r="B79" s="45"/>
      <c r="C79" s="46"/>
      <c r="L79" s="12"/>
      <c r="M79" s="14"/>
    </row>
    <row r="80" spans="1:13" ht="15.75" thickBot="1" x14ac:dyDescent="0.3">
      <c r="A80" s="44"/>
      <c r="B80" s="45"/>
      <c r="C80" s="46"/>
      <c r="L80" s="12"/>
      <c r="M80" s="14"/>
    </row>
    <row r="81" spans="1:13" ht="15.75" thickBot="1" x14ac:dyDescent="0.3">
      <c r="A81" s="44"/>
      <c r="B81" s="45"/>
      <c r="C81" s="46"/>
      <c r="L81" s="12"/>
      <c r="M81" s="14"/>
    </row>
    <row r="82" spans="1:13" ht="15.75" thickBot="1" x14ac:dyDescent="0.3">
      <c r="A82" s="44"/>
      <c r="B82" s="45"/>
      <c r="C82" s="46"/>
      <c r="L82" s="12"/>
      <c r="M82" s="14"/>
    </row>
    <row r="83" spans="1:13" ht="15.75" thickBot="1" x14ac:dyDescent="0.3">
      <c r="A83" s="44"/>
      <c r="B83" s="45"/>
      <c r="C83" s="46"/>
      <c r="L83" s="12"/>
      <c r="M83" s="14"/>
    </row>
    <row r="84" spans="1:13" ht="16.5" x14ac:dyDescent="0.3">
      <c r="A84" s="44"/>
      <c r="B84" s="45"/>
      <c r="C84" s="46"/>
      <c r="L84" s="4"/>
    </row>
    <row r="85" spans="1:13" ht="16.5" x14ac:dyDescent="0.3">
      <c r="A85" s="44"/>
      <c r="B85" s="45"/>
      <c r="C85" s="46"/>
      <c r="L85" s="4"/>
    </row>
    <row r="86" spans="1:13" ht="16.5" x14ac:dyDescent="0.3">
      <c r="A86" s="44"/>
      <c r="B86" s="45"/>
      <c r="C86" s="46"/>
      <c r="L86" s="4"/>
    </row>
    <row r="87" spans="1:13" ht="16.5" x14ac:dyDescent="0.3">
      <c r="A87" s="44"/>
      <c r="B87" s="45"/>
      <c r="C87" s="46"/>
      <c r="L87" s="4"/>
    </row>
    <row r="88" spans="1:13" ht="16.5" x14ac:dyDescent="0.3">
      <c r="A88" s="44"/>
      <c r="B88" s="45"/>
      <c r="C88" s="46"/>
      <c r="L88" s="4"/>
    </row>
    <row r="89" spans="1:13" ht="16.5" x14ac:dyDescent="0.3">
      <c r="A89" s="44"/>
      <c r="B89" s="45"/>
      <c r="C89" s="46"/>
      <c r="L89" s="4"/>
    </row>
    <row r="90" spans="1:13" ht="16.5" x14ac:dyDescent="0.3">
      <c r="A90" s="44"/>
      <c r="B90" s="45"/>
      <c r="C90" s="46"/>
      <c r="L90" s="4"/>
    </row>
    <row r="91" spans="1:13" ht="16.5" x14ac:dyDescent="0.3">
      <c r="A91" s="44"/>
      <c r="B91" s="45"/>
      <c r="C91" s="46"/>
      <c r="L91" s="4"/>
    </row>
    <row r="92" spans="1:13" ht="16.5" x14ac:dyDescent="0.3">
      <c r="A92" s="44"/>
      <c r="B92" s="45"/>
      <c r="C92" s="46"/>
      <c r="L92" s="4"/>
    </row>
    <row r="93" spans="1:13" ht="16.5" x14ac:dyDescent="0.3">
      <c r="A93" s="44"/>
      <c r="B93" s="45"/>
      <c r="C93" s="46"/>
      <c r="L93" s="4"/>
    </row>
    <row r="94" spans="1:13" ht="16.5" x14ac:dyDescent="0.3">
      <c r="A94" s="44"/>
      <c r="B94" s="45"/>
      <c r="C94" s="46"/>
      <c r="L94" s="4"/>
    </row>
    <row r="95" spans="1:13" ht="16.5" x14ac:dyDescent="0.3">
      <c r="A95" s="44"/>
      <c r="B95" s="45"/>
      <c r="C95" s="46"/>
      <c r="L95" s="4"/>
    </row>
    <row r="96" spans="1:13" ht="16.5" x14ac:dyDescent="0.3">
      <c r="A96" s="44"/>
      <c r="B96" s="45"/>
      <c r="C96" s="46"/>
      <c r="L96" s="4"/>
    </row>
    <row r="97" spans="1:13" ht="16.5" x14ac:dyDescent="0.3">
      <c r="A97" s="44"/>
      <c r="B97" s="45"/>
      <c r="C97" s="46"/>
      <c r="L97" s="4"/>
      <c r="M97" s="8"/>
    </row>
    <row r="98" spans="1:13" ht="16.5" x14ac:dyDescent="0.3">
      <c r="A98" s="44"/>
      <c r="B98" s="45"/>
      <c r="C98" s="46"/>
      <c r="L98" s="4"/>
      <c r="M98" s="15"/>
    </row>
    <row r="99" spans="1:13" ht="16.5" x14ac:dyDescent="0.3">
      <c r="A99" s="44"/>
      <c r="B99" s="45"/>
      <c r="C99" s="46"/>
      <c r="L99" s="4"/>
      <c r="M99" s="15"/>
    </row>
    <row r="100" spans="1:13" ht="16.5" x14ac:dyDescent="0.3">
      <c r="A100" s="44"/>
      <c r="B100" s="45"/>
      <c r="C100" s="46"/>
      <c r="L100" s="4"/>
      <c r="M100" s="8"/>
    </row>
    <row r="101" spans="1:13" x14ac:dyDescent="0.25">
      <c r="A101" s="50"/>
      <c r="B101" s="45"/>
      <c r="C101" s="46"/>
    </row>
    <row r="102" spans="1:13" x14ac:dyDescent="0.25">
      <c r="B102" s="45"/>
      <c r="C102" s="46"/>
    </row>
    <row r="103" spans="1:13" x14ac:dyDescent="0.25">
      <c r="B103" s="45"/>
      <c r="C103" s="46"/>
    </row>
  </sheetData>
  <mergeCells count="1">
    <mergeCell ref="A67:D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zoomScale="130" zoomScaleNormal="130" workbookViewId="0">
      <selection activeCell="J5" sqref="J5"/>
    </sheetView>
  </sheetViews>
  <sheetFormatPr defaultRowHeight="15" x14ac:dyDescent="0.25"/>
  <cols>
    <col min="2" max="2" width="13.1406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x14ac:dyDescent="0.25">
      <c r="A1" s="17" t="s">
        <v>4</v>
      </c>
      <c r="B1" s="17" t="s">
        <v>24</v>
      </c>
      <c r="C1" s="17" t="s">
        <v>10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56"/>
      <c r="J1" s="56"/>
      <c r="K1" s="1"/>
      <c r="L1" s="1"/>
      <c r="M1" s="1"/>
    </row>
    <row r="2" spans="1:13" ht="33" x14ac:dyDescent="0.25">
      <c r="A2" s="60">
        <v>1</v>
      </c>
      <c r="B2" s="60" t="s">
        <v>22</v>
      </c>
      <c r="C2" s="61" t="s">
        <v>42</v>
      </c>
      <c r="D2" s="60">
        <f>16+49</f>
        <v>65</v>
      </c>
      <c r="E2" s="62">
        <v>32957</v>
      </c>
      <c r="F2" s="63">
        <v>36253</v>
      </c>
      <c r="G2" s="64">
        <v>852154640</v>
      </c>
      <c r="H2" s="65">
        <v>920327011</v>
      </c>
      <c r="I2" s="66">
        <v>3000</v>
      </c>
      <c r="J2" s="67">
        <f>F2*I2</f>
        <v>108759000</v>
      </c>
      <c r="K2" s="9"/>
      <c r="L2" s="10">
        <f>J2*K2%</f>
        <v>0</v>
      </c>
      <c r="M2" s="1"/>
    </row>
    <row r="3" spans="1:13" ht="33" x14ac:dyDescent="0.25">
      <c r="A3" s="60">
        <v>2</v>
      </c>
      <c r="B3" s="60" t="s">
        <v>23</v>
      </c>
      <c r="C3" s="61" t="s">
        <v>43</v>
      </c>
      <c r="D3" s="68">
        <f>33+32</f>
        <v>65</v>
      </c>
      <c r="E3" s="62">
        <v>29885</v>
      </c>
      <c r="F3" s="63">
        <v>32874</v>
      </c>
      <c r="G3" s="64">
        <v>772775200</v>
      </c>
      <c r="H3" s="65">
        <v>834597214</v>
      </c>
      <c r="I3" s="66">
        <v>3000</v>
      </c>
      <c r="J3" s="67">
        <f>F3*I3</f>
        <v>98622000</v>
      </c>
      <c r="K3" s="9"/>
      <c r="L3" s="10"/>
      <c r="M3" s="1"/>
    </row>
    <row r="4" spans="1:13" ht="33" x14ac:dyDescent="0.25">
      <c r="A4" s="60">
        <v>3</v>
      </c>
      <c r="B4" s="60" t="s">
        <v>41</v>
      </c>
      <c r="C4" s="61" t="s">
        <v>44</v>
      </c>
      <c r="D4" s="68">
        <f>17+48</f>
        <v>65</v>
      </c>
      <c r="E4" s="62">
        <v>32573</v>
      </c>
      <c r="F4" s="63">
        <v>35830</v>
      </c>
      <c r="G4" s="64">
        <v>842340640</v>
      </c>
      <c r="H4" s="65">
        <v>909727890</v>
      </c>
      <c r="I4" s="66">
        <v>3000</v>
      </c>
      <c r="J4" s="67">
        <f>F4*I4</f>
        <v>107490000</v>
      </c>
      <c r="K4" s="9"/>
      <c r="L4" s="10"/>
      <c r="M4" s="1"/>
    </row>
    <row r="5" spans="1:13" ht="15.75" x14ac:dyDescent="0.25">
      <c r="A5" s="69" t="s">
        <v>25</v>
      </c>
      <c r="B5" s="70"/>
      <c r="C5" s="71"/>
      <c r="D5" s="72">
        <f>SUM(D2:D4)</f>
        <v>195</v>
      </c>
      <c r="E5" s="73">
        <f>SUM(E2:E4)</f>
        <v>95415</v>
      </c>
      <c r="F5" s="73">
        <f>SUM(F2:F4)</f>
        <v>104957</v>
      </c>
      <c r="G5" s="74">
        <f>SUM(G2:G4)</f>
        <v>2467270480</v>
      </c>
      <c r="H5" s="74">
        <f>SUM(H2:H4)</f>
        <v>2664652115</v>
      </c>
      <c r="I5" s="56"/>
      <c r="J5" s="75">
        <f>SUM(J2:J4)</f>
        <v>314871000</v>
      </c>
      <c r="K5" s="1"/>
      <c r="L5" s="11">
        <f>SUM(L2:L2)</f>
        <v>0</v>
      </c>
      <c r="M5" s="1"/>
    </row>
    <row r="6" spans="1:13" x14ac:dyDescent="0.25">
      <c r="A6" s="1"/>
      <c r="B6" s="1"/>
      <c r="J6" s="5"/>
      <c r="K6" s="1"/>
      <c r="L6" s="1"/>
      <c r="M6" s="1"/>
    </row>
    <row r="7" spans="1:13" x14ac:dyDescent="0.25">
      <c r="A7" s="1"/>
      <c r="B7" s="1"/>
      <c r="J7" s="7"/>
      <c r="K7" s="1"/>
      <c r="L7" s="1"/>
      <c r="M7" s="1"/>
    </row>
    <row r="8" spans="1:13" x14ac:dyDescent="0.25">
      <c r="A8" s="1"/>
      <c r="B8" s="1"/>
      <c r="F8" s="2"/>
      <c r="K8" s="1"/>
      <c r="L8" s="1"/>
      <c r="M8" s="1"/>
    </row>
    <row r="9" spans="1:13" x14ac:dyDescent="0.25">
      <c r="A9" s="1"/>
      <c r="B9" s="1"/>
      <c r="K9" s="1"/>
      <c r="L9" s="1"/>
      <c r="M9" s="1"/>
    </row>
    <row r="10" spans="1:13" x14ac:dyDescent="0.25">
      <c r="A10" s="1"/>
      <c r="B10" s="1"/>
      <c r="K10" s="1"/>
      <c r="L10" s="1"/>
      <c r="M10" s="1"/>
    </row>
    <row r="11" spans="1:13" x14ac:dyDescent="0.25">
      <c r="A11" s="1"/>
      <c r="B11" s="1"/>
      <c r="K11" s="1"/>
      <c r="L11" s="1"/>
      <c r="M11" s="1"/>
    </row>
    <row r="12" spans="1:13" x14ac:dyDescent="0.25">
      <c r="A12" s="1"/>
      <c r="B12" s="1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72F1-A8C6-494B-AF50-2067801458B7}">
  <dimension ref="AC8:AG87"/>
  <sheetViews>
    <sheetView topLeftCell="Q19" zoomScale="145" zoomScaleNormal="145" workbookViewId="0">
      <selection activeCell="AG39" sqref="AG39:AG41"/>
    </sheetView>
  </sheetViews>
  <sheetFormatPr defaultRowHeight="15" x14ac:dyDescent="0.25"/>
  <sheetData>
    <row r="8" spans="29:33" ht="15.75" thickBot="1" x14ac:dyDescent="0.3"/>
    <row r="9" spans="29:33" ht="17.25" thickBot="1" x14ac:dyDescent="0.3">
      <c r="AC9" s="21">
        <v>1</v>
      </c>
      <c r="AD9" s="21" t="s">
        <v>16</v>
      </c>
      <c r="AE9" s="21">
        <v>35.450000000000003</v>
      </c>
      <c r="AF9" s="3">
        <f>AE9*10.764</f>
        <v>381.5838</v>
      </c>
      <c r="AG9" s="23">
        <v>16</v>
      </c>
    </row>
    <row r="10" spans="29:33" ht="17.25" thickBot="1" x14ac:dyDescent="0.3">
      <c r="AC10" s="22">
        <v>2</v>
      </c>
      <c r="AD10" s="22" t="s">
        <v>12</v>
      </c>
      <c r="AE10" s="22">
        <v>50.26</v>
      </c>
      <c r="AF10" s="3">
        <f t="shared" ref="AF10:AF11" si="0">AE10*10.764</f>
        <v>540.99863999999991</v>
      </c>
      <c r="AG10" s="24">
        <v>33</v>
      </c>
    </row>
    <row r="11" spans="29:33" ht="17.25" thickBot="1" x14ac:dyDescent="0.3">
      <c r="AC11" s="21">
        <v>3</v>
      </c>
      <c r="AD11" s="21" t="s">
        <v>12</v>
      </c>
      <c r="AE11" s="21">
        <v>52.23</v>
      </c>
      <c r="AF11" s="3">
        <f t="shared" si="0"/>
        <v>562.20371999999998</v>
      </c>
      <c r="AG11" s="23">
        <v>16</v>
      </c>
    </row>
    <row r="12" spans="29:33" x14ac:dyDescent="0.25">
      <c r="AG12" s="17">
        <f>SUM(AG9:AG11)</f>
        <v>65</v>
      </c>
    </row>
    <row r="22" spans="29:33" ht="15.75" thickBot="1" x14ac:dyDescent="0.3"/>
    <row r="23" spans="29:33" ht="17.25" thickBot="1" x14ac:dyDescent="0.3">
      <c r="AC23" s="21">
        <v>1</v>
      </c>
      <c r="AD23" s="21" t="s">
        <v>16</v>
      </c>
      <c r="AE23" s="21">
        <v>35.42</v>
      </c>
      <c r="AF23" s="3">
        <f t="shared" ref="AF23:AF24" si="1">AE23*10.764</f>
        <v>381.26087999999999</v>
      </c>
      <c r="AG23" s="23">
        <v>33</v>
      </c>
    </row>
    <row r="24" spans="29:33" ht="17.25" thickBot="1" x14ac:dyDescent="0.3">
      <c r="AC24" s="22">
        <v>2</v>
      </c>
      <c r="AD24" s="22" t="s">
        <v>12</v>
      </c>
      <c r="AE24" s="22">
        <v>50.26</v>
      </c>
      <c r="AF24" s="3">
        <f t="shared" si="1"/>
        <v>540.99863999999991</v>
      </c>
      <c r="AG24" s="24">
        <v>32</v>
      </c>
    </row>
    <row r="25" spans="29:33" x14ac:dyDescent="0.25">
      <c r="AG25" s="17">
        <f>SUM(AG23:AG24)</f>
        <v>65</v>
      </c>
    </row>
    <row r="37" spans="29:33" ht="15.75" thickBot="1" x14ac:dyDescent="0.3"/>
    <row r="38" spans="29:33" ht="17.25" thickBot="1" x14ac:dyDescent="0.3">
      <c r="AC38" s="21">
        <v>1</v>
      </c>
      <c r="AD38" s="21" t="s">
        <v>16</v>
      </c>
      <c r="AE38" s="21">
        <v>35.42</v>
      </c>
      <c r="AF38" s="3">
        <f t="shared" ref="AF38:AF41" si="2">AE38*10.764</f>
        <v>381.26087999999999</v>
      </c>
      <c r="AG38" s="23">
        <v>17</v>
      </c>
    </row>
    <row r="39" spans="29:33" ht="17.25" thickBot="1" x14ac:dyDescent="0.3">
      <c r="AC39" s="22">
        <v>2</v>
      </c>
      <c r="AD39" s="22" t="s">
        <v>12</v>
      </c>
      <c r="AE39" s="22">
        <v>50.26</v>
      </c>
      <c r="AF39" s="3">
        <f t="shared" si="2"/>
        <v>540.99863999999991</v>
      </c>
      <c r="AG39" s="24">
        <v>16</v>
      </c>
    </row>
    <row r="40" spans="29:33" ht="17.25" thickBot="1" x14ac:dyDescent="0.3">
      <c r="AC40" s="21">
        <v>3</v>
      </c>
      <c r="AD40" s="21" t="s">
        <v>12</v>
      </c>
      <c r="AE40" s="21">
        <v>50.64</v>
      </c>
      <c r="AF40" s="3">
        <f t="shared" si="2"/>
        <v>545.08895999999993</v>
      </c>
      <c r="AG40" s="23">
        <v>16</v>
      </c>
    </row>
    <row r="41" spans="29:33" ht="17.25" thickBot="1" x14ac:dyDescent="0.3">
      <c r="AC41" s="22">
        <v>4</v>
      </c>
      <c r="AD41" s="22" t="s">
        <v>12</v>
      </c>
      <c r="AE41" s="22">
        <v>50.62</v>
      </c>
      <c r="AF41" s="3">
        <f t="shared" si="2"/>
        <v>544.87367999999992</v>
      </c>
      <c r="AG41" s="24">
        <v>16</v>
      </c>
    </row>
    <row r="42" spans="29:33" ht="17.25" thickBot="1" x14ac:dyDescent="0.3">
      <c r="AC42" s="21"/>
      <c r="AD42" s="21"/>
      <c r="AE42" s="21"/>
      <c r="AF42" s="21"/>
      <c r="AG42" s="25">
        <f>SUM(AG38:AG41)</f>
        <v>65</v>
      </c>
    </row>
    <row r="45" spans="29:33" x14ac:dyDescent="0.25">
      <c r="AF45">
        <f>65+65+65</f>
        <v>195</v>
      </c>
    </row>
    <row r="87" ht="21" customHeight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0"/>
  <sheetViews>
    <sheetView topLeftCell="A31" zoomScale="130" zoomScaleNormal="130" workbookViewId="0">
      <selection activeCell="C16" sqref="C16"/>
    </sheetView>
  </sheetViews>
  <sheetFormatPr defaultRowHeight="15" x14ac:dyDescent="0.25"/>
  <sheetData>
    <row r="1" spans="1:5" x14ac:dyDescent="0.25">
      <c r="A1" s="19" t="s">
        <v>19</v>
      </c>
    </row>
    <row r="2" spans="1:5" x14ac:dyDescent="0.25">
      <c r="A2" s="20" t="s">
        <v>26</v>
      </c>
    </row>
    <row r="3" spans="1:5" x14ac:dyDescent="0.25">
      <c r="A3" t="s">
        <v>27</v>
      </c>
      <c r="B3">
        <v>3</v>
      </c>
      <c r="C3" t="s">
        <v>14</v>
      </c>
      <c r="D3">
        <v>50.26</v>
      </c>
      <c r="E3" s="3">
        <f>D3*10.764</f>
        <v>540.99863999999991</v>
      </c>
    </row>
    <row r="4" spans="1:5" x14ac:dyDescent="0.25">
      <c r="B4">
        <v>4</v>
      </c>
      <c r="C4" t="s">
        <v>14</v>
      </c>
      <c r="D4">
        <v>52.23</v>
      </c>
      <c r="E4" s="3">
        <f>D4*10.764</f>
        <v>562.20371999999998</v>
      </c>
    </row>
    <row r="6" spans="1:5" x14ac:dyDescent="0.25">
      <c r="A6" s="20" t="s">
        <v>28</v>
      </c>
    </row>
    <row r="7" spans="1:5" x14ac:dyDescent="0.25">
      <c r="A7" t="s">
        <v>18</v>
      </c>
      <c r="B7">
        <v>1</v>
      </c>
      <c r="C7" t="s">
        <v>17</v>
      </c>
      <c r="D7">
        <v>35.42</v>
      </c>
      <c r="E7" s="3">
        <f t="shared" ref="E7:E10" si="0">D7*10.764</f>
        <v>381.26087999999999</v>
      </c>
    </row>
    <row r="8" spans="1:5" x14ac:dyDescent="0.25">
      <c r="B8">
        <v>2</v>
      </c>
      <c r="C8" t="s">
        <v>14</v>
      </c>
      <c r="D8">
        <v>50.26</v>
      </c>
      <c r="E8" s="3">
        <f t="shared" si="0"/>
        <v>540.99863999999991</v>
      </c>
    </row>
    <row r="9" spans="1:5" x14ac:dyDescent="0.25">
      <c r="B9">
        <v>3</v>
      </c>
      <c r="C9" t="s">
        <v>14</v>
      </c>
      <c r="D9">
        <v>50.26</v>
      </c>
      <c r="E9" s="3">
        <f t="shared" si="0"/>
        <v>540.99863999999991</v>
      </c>
    </row>
    <row r="10" spans="1:5" x14ac:dyDescent="0.25">
      <c r="B10">
        <v>4</v>
      </c>
      <c r="C10" t="s">
        <v>14</v>
      </c>
      <c r="D10">
        <v>52.23</v>
      </c>
      <c r="E10" s="3">
        <f t="shared" si="0"/>
        <v>562.20371999999998</v>
      </c>
    </row>
    <row r="12" spans="1:5" x14ac:dyDescent="0.25">
      <c r="A12" s="20" t="s">
        <v>29</v>
      </c>
    </row>
    <row r="13" spans="1:5" x14ac:dyDescent="0.25">
      <c r="A13" t="s">
        <v>20</v>
      </c>
      <c r="B13">
        <v>1</v>
      </c>
      <c r="C13" t="s">
        <v>17</v>
      </c>
      <c r="D13">
        <v>35.42</v>
      </c>
      <c r="E13" s="3">
        <f t="shared" ref="E13:E16" si="1">D13*10.764</f>
        <v>381.26087999999999</v>
      </c>
    </row>
    <row r="14" spans="1:5" x14ac:dyDescent="0.25">
      <c r="B14">
        <v>2</v>
      </c>
      <c r="C14" t="s">
        <v>14</v>
      </c>
      <c r="D14">
        <v>50.26</v>
      </c>
      <c r="E14" s="3">
        <f t="shared" si="1"/>
        <v>540.99863999999991</v>
      </c>
    </row>
    <row r="15" spans="1:5" x14ac:dyDescent="0.25">
      <c r="B15">
        <v>3</v>
      </c>
      <c r="C15" t="s">
        <v>14</v>
      </c>
      <c r="D15">
        <v>50.26</v>
      </c>
      <c r="E15" s="3">
        <f t="shared" si="1"/>
        <v>540.99863999999991</v>
      </c>
    </row>
    <row r="16" spans="1:5" x14ac:dyDescent="0.25">
      <c r="B16">
        <v>4</v>
      </c>
      <c r="C16" t="s">
        <v>15</v>
      </c>
      <c r="D16">
        <v>0</v>
      </c>
      <c r="E16" s="3">
        <f t="shared" si="1"/>
        <v>0</v>
      </c>
    </row>
    <row r="18" spans="1:5" x14ac:dyDescent="0.25">
      <c r="A18" s="19" t="s">
        <v>30</v>
      </c>
    </row>
    <row r="19" spans="1:5" x14ac:dyDescent="0.25">
      <c r="A19" s="20" t="s">
        <v>26</v>
      </c>
    </row>
    <row r="20" spans="1:5" x14ac:dyDescent="0.25">
      <c r="A20" t="s">
        <v>27</v>
      </c>
      <c r="B20">
        <v>3</v>
      </c>
      <c r="C20" t="s">
        <v>17</v>
      </c>
      <c r="D20">
        <v>35.42</v>
      </c>
      <c r="E20" s="3">
        <f>D20*10.764</f>
        <v>381.26087999999999</v>
      </c>
    </row>
    <row r="21" spans="1:5" x14ac:dyDescent="0.25">
      <c r="B21">
        <v>4</v>
      </c>
      <c r="C21" t="s">
        <v>14</v>
      </c>
      <c r="D21">
        <v>50.26</v>
      </c>
      <c r="E21" s="3">
        <f>D21*10.764</f>
        <v>540.99863999999991</v>
      </c>
    </row>
    <row r="23" spans="1:5" ht="18.75" customHeight="1" x14ac:dyDescent="0.25">
      <c r="A23" s="20" t="s">
        <v>28</v>
      </c>
    </row>
    <row r="24" spans="1:5" x14ac:dyDescent="0.25">
      <c r="A24" t="s">
        <v>18</v>
      </c>
      <c r="B24">
        <v>1</v>
      </c>
      <c r="C24" t="s">
        <v>14</v>
      </c>
      <c r="D24">
        <v>50.26</v>
      </c>
      <c r="E24" s="3">
        <f t="shared" ref="E24:E27" si="2">D24*10.764</f>
        <v>540.99863999999991</v>
      </c>
    </row>
    <row r="25" spans="1:5" x14ac:dyDescent="0.25">
      <c r="B25">
        <v>2</v>
      </c>
      <c r="C25" t="s">
        <v>17</v>
      </c>
      <c r="D25">
        <v>35.42</v>
      </c>
      <c r="E25" s="3">
        <f t="shared" si="2"/>
        <v>381.26087999999999</v>
      </c>
    </row>
    <row r="26" spans="1:5" x14ac:dyDescent="0.25">
      <c r="B26">
        <v>3</v>
      </c>
      <c r="C26" t="s">
        <v>17</v>
      </c>
      <c r="D26">
        <v>35.42</v>
      </c>
      <c r="E26" s="3">
        <f t="shared" si="2"/>
        <v>381.26087999999999</v>
      </c>
    </row>
    <row r="27" spans="1:5" x14ac:dyDescent="0.25">
      <c r="B27">
        <v>4</v>
      </c>
      <c r="C27" t="s">
        <v>14</v>
      </c>
      <c r="D27">
        <v>50.26</v>
      </c>
      <c r="E27" s="3">
        <f t="shared" si="2"/>
        <v>540.99863999999991</v>
      </c>
    </row>
    <row r="29" spans="1:5" x14ac:dyDescent="0.25">
      <c r="A29" s="20" t="s">
        <v>29</v>
      </c>
    </row>
    <row r="30" spans="1:5" x14ac:dyDescent="0.25">
      <c r="A30" t="s">
        <v>20</v>
      </c>
      <c r="B30">
        <v>1</v>
      </c>
      <c r="C30" t="s">
        <v>14</v>
      </c>
      <c r="D30">
        <v>50.26</v>
      </c>
      <c r="E30" s="3">
        <f t="shared" ref="E30:E33" si="3">D30*10.764</f>
        <v>540.99863999999991</v>
      </c>
    </row>
    <row r="31" spans="1:5" x14ac:dyDescent="0.25">
      <c r="B31">
        <v>2</v>
      </c>
      <c r="C31" t="s">
        <v>17</v>
      </c>
      <c r="D31">
        <v>35.42</v>
      </c>
      <c r="E31" s="3">
        <f t="shared" si="3"/>
        <v>381.26087999999999</v>
      </c>
    </row>
    <row r="32" spans="1:5" x14ac:dyDescent="0.25">
      <c r="B32">
        <v>3</v>
      </c>
      <c r="C32" t="s">
        <v>17</v>
      </c>
      <c r="D32">
        <v>35.42</v>
      </c>
      <c r="E32" s="3">
        <f t="shared" si="3"/>
        <v>381.26087999999999</v>
      </c>
    </row>
    <row r="33" spans="1:5" x14ac:dyDescent="0.25">
      <c r="B33">
        <v>4</v>
      </c>
      <c r="C33" t="s">
        <v>15</v>
      </c>
      <c r="D33">
        <v>0</v>
      </c>
      <c r="E33" s="3">
        <f t="shared" si="3"/>
        <v>0</v>
      </c>
    </row>
    <row r="35" spans="1:5" x14ac:dyDescent="0.25">
      <c r="A35" s="19" t="s">
        <v>31</v>
      </c>
    </row>
    <row r="36" spans="1:5" x14ac:dyDescent="0.25">
      <c r="A36" s="20" t="s">
        <v>26</v>
      </c>
    </row>
    <row r="37" spans="1:5" x14ac:dyDescent="0.25">
      <c r="A37" t="s">
        <v>27</v>
      </c>
      <c r="B37">
        <v>3</v>
      </c>
      <c r="C37" t="s">
        <v>14</v>
      </c>
      <c r="D37">
        <v>50.26</v>
      </c>
      <c r="E37" s="3">
        <f>D37*10.764</f>
        <v>540.99863999999991</v>
      </c>
    </row>
    <row r="38" spans="1:5" x14ac:dyDescent="0.25">
      <c r="B38">
        <v>4</v>
      </c>
      <c r="C38" t="s">
        <v>17</v>
      </c>
      <c r="D38">
        <v>35.42</v>
      </c>
      <c r="E38" s="3">
        <f>D38*10.764</f>
        <v>381.26087999999999</v>
      </c>
    </row>
    <row r="40" spans="1:5" x14ac:dyDescent="0.25">
      <c r="A40" s="20" t="s">
        <v>28</v>
      </c>
    </row>
    <row r="41" spans="1:5" x14ac:dyDescent="0.25">
      <c r="A41" t="s">
        <v>18</v>
      </c>
      <c r="B41">
        <v>1</v>
      </c>
      <c r="C41" t="s">
        <v>14</v>
      </c>
      <c r="D41">
        <v>50.62</v>
      </c>
      <c r="E41" s="3">
        <f>D41*10.764</f>
        <v>544.87367999999992</v>
      </c>
    </row>
    <row r="42" spans="1:5" x14ac:dyDescent="0.25">
      <c r="B42">
        <v>2</v>
      </c>
      <c r="C42" t="s">
        <v>14</v>
      </c>
      <c r="D42">
        <v>50.64</v>
      </c>
      <c r="E42" s="3">
        <f>D42*10.764</f>
        <v>545.08895999999993</v>
      </c>
    </row>
    <row r="43" spans="1:5" x14ac:dyDescent="0.25">
      <c r="B43">
        <v>3</v>
      </c>
      <c r="C43" t="s">
        <v>14</v>
      </c>
      <c r="D43">
        <v>50.26</v>
      </c>
      <c r="E43" s="3">
        <f>D43*10.764</f>
        <v>540.99863999999991</v>
      </c>
    </row>
    <row r="44" spans="1:5" x14ac:dyDescent="0.25">
      <c r="B44">
        <v>4</v>
      </c>
      <c r="C44" t="s">
        <v>17</v>
      </c>
      <c r="D44">
        <v>35.42</v>
      </c>
      <c r="E44" s="3">
        <f>D44*10.764</f>
        <v>381.26087999999999</v>
      </c>
    </row>
    <row r="46" spans="1:5" x14ac:dyDescent="0.25">
      <c r="A46" s="20" t="s">
        <v>29</v>
      </c>
    </row>
    <row r="47" spans="1:5" x14ac:dyDescent="0.25">
      <c r="A47" t="s">
        <v>20</v>
      </c>
      <c r="B47">
        <v>1</v>
      </c>
      <c r="C47" t="s">
        <v>14</v>
      </c>
      <c r="D47">
        <v>50.63</v>
      </c>
      <c r="E47" s="3">
        <f>D47*10.764</f>
        <v>544.98131999999998</v>
      </c>
    </row>
    <row r="48" spans="1:5" x14ac:dyDescent="0.25">
      <c r="B48">
        <v>2</v>
      </c>
      <c r="C48" t="s">
        <v>14</v>
      </c>
      <c r="D48">
        <v>50.64</v>
      </c>
      <c r="E48" s="3">
        <f>D48*10.764</f>
        <v>545.08895999999993</v>
      </c>
    </row>
    <row r="49" spans="2:5" x14ac:dyDescent="0.25">
      <c r="B49">
        <v>3</v>
      </c>
      <c r="C49" t="s">
        <v>15</v>
      </c>
      <c r="D49">
        <v>0</v>
      </c>
      <c r="E49" s="3">
        <f>D49*10.764</f>
        <v>0</v>
      </c>
    </row>
    <row r="50" spans="2:5" x14ac:dyDescent="0.25">
      <c r="B50">
        <v>4</v>
      </c>
      <c r="C50" t="s">
        <v>17</v>
      </c>
      <c r="D50">
        <v>35.42</v>
      </c>
      <c r="E50" s="3">
        <f>D50*10.764</f>
        <v>381.26087999999999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432AA-A117-4B39-9FD0-391A117CAE80}">
  <dimension ref="A1:G30"/>
  <sheetViews>
    <sheetView workbookViewId="0">
      <selection activeCell="G26" sqref="G26"/>
    </sheetView>
  </sheetViews>
  <sheetFormatPr defaultRowHeight="15" x14ac:dyDescent="0.25"/>
  <cols>
    <col min="6" max="6" width="14.28515625" bestFit="1" customWidth="1"/>
  </cols>
  <sheetData>
    <row r="1" spans="3:7" x14ac:dyDescent="0.25">
      <c r="C1" t="s">
        <v>33</v>
      </c>
    </row>
    <row r="2" spans="3:7" x14ac:dyDescent="0.25">
      <c r="C2" t="s">
        <v>6</v>
      </c>
      <c r="D2" t="s">
        <v>7</v>
      </c>
      <c r="F2" t="s">
        <v>8</v>
      </c>
      <c r="G2" t="s">
        <v>21</v>
      </c>
    </row>
    <row r="3" spans="3:7" x14ac:dyDescent="0.25">
      <c r="C3">
        <v>624</v>
      </c>
      <c r="F3" s="18">
        <v>18100000</v>
      </c>
      <c r="G3">
        <f>F3/C3</f>
        <v>29006.410256410258</v>
      </c>
    </row>
    <row r="4" spans="3:7" x14ac:dyDescent="0.25">
      <c r="C4">
        <v>698</v>
      </c>
      <c r="F4" s="18">
        <v>16800000</v>
      </c>
      <c r="G4">
        <f>F4/C4</f>
        <v>24068.767908309455</v>
      </c>
    </row>
    <row r="5" spans="3:7" x14ac:dyDescent="0.25">
      <c r="C5">
        <v>714</v>
      </c>
      <c r="F5" s="18">
        <v>20700000</v>
      </c>
      <c r="G5">
        <f>F5/C5</f>
        <v>28991.596638655461</v>
      </c>
    </row>
    <row r="6" spans="3:7" x14ac:dyDescent="0.25">
      <c r="C6">
        <v>574</v>
      </c>
      <c r="F6" s="18">
        <v>14000000</v>
      </c>
      <c r="G6">
        <f t="shared" ref="G6:G13" si="0">F6/C6</f>
        <v>24390.243902439026</v>
      </c>
    </row>
    <row r="7" spans="3:7" x14ac:dyDescent="0.25">
      <c r="D7" s="13"/>
      <c r="F7" s="18"/>
      <c r="G7" t="e">
        <f t="shared" si="0"/>
        <v>#DIV/0!</v>
      </c>
    </row>
    <row r="8" spans="3:7" x14ac:dyDescent="0.25">
      <c r="D8" s="13"/>
      <c r="F8" s="18"/>
      <c r="G8" t="e">
        <f t="shared" si="0"/>
        <v>#DIV/0!</v>
      </c>
    </row>
    <row r="9" spans="3:7" x14ac:dyDescent="0.25">
      <c r="F9" s="18"/>
      <c r="G9" t="e">
        <f t="shared" si="0"/>
        <v>#DIV/0!</v>
      </c>
    </row>
    <row r="10" spans="3:7" x14ac:dyDescent="0.25">
      <c r="F10" s="18"/>
      <c r="G10" t="e">
        <f t="shared" si="0"/>
        <v>#DIV/0!</v>
      </c>
    </row>
    <row r="11" spans="3:7" x14ac:dyDescent="0.25">
      <c r="F11" s="18"/>
      <c r="G11" t="e">
        <f t="shared" si="0"/>
        <v>#DIV/0!</v>
      </c>
    </row>
    <row r="12" spans="3:7" x14ac:dyDescent="0.25">
      <c r="F12" s="18"/>
      <c r="G12" t="e">
        <f t="shared" si="0"/>
        <v>#DIV/0!</v>
      </c>
    </row>
    <row r="13" spans="3:7" x14ac:dyDescent="0.25">
      <c r="F13" s="18"/>
      <c r="G13" t="e">
        <f t="shared" si="0"/>
        <v>#DIV/0!</v>
      </c>
    </row>
    <row r="17" spans="1:7" x14ac:dyDescent="0.25">
      <c r="C17" t="s">
        <v>35</v>
      </c>
    </row>
    <row r="18" spans="1:7" x14ac:dyDescent="0.25">
      <c r="C18" t="s">
        <v>6</v>
      </c>
      <c r="D18" t="s">
        <v>7</v>
      </c>
      <c r="F18" t="s">
        <v>8</v>
      </c>
      <c r="G18" t="s">
        <v>21</v>
      </c>
    </row>
    <row r="19" spans="1:7" x14ac:dyDescent="0.25">
      <c r="A19">
        <v>902</v>
      </c>
      <c r="B19">
        <v>50.64</v>
      </c>
      <c r="C19">
        <f>B19*10.764</f>
        <v>545.08895999999993</v>
      </c>
      <c r="F19" s="18">
        <v>13999000</v>
      </c>
      <c r="G19">
        <f>F19/C19</f>
        <v>25682.046468158154</v>
      </c>
    </row>
    <row r="20" spans="1:7" x14ac:dyDescent="0.25">
      <c r="F20" s="18"/>
      <c r="G20" t="e">
        <f>F20/C20</f>
        <v>#DIV/0!</v>
      </c>
    </row>
    <row r="21" spans="1:7" x14ac:dyDescent="0.25">
      <c r="F21" s="18"/>
      <c r="G21" t="e">
        <f>F21/C21</f>
        <v>#DIV/0!</v>
      </c>
    </row>
    <row r="22" spans="1:7" x14ac:dyDescent="0.25">
      <c r="F22" s="18"/>
      <c r="G22" t="e">
        <f t="shared" ref="G22:G23" si="1">F22/C22</f>
        <v>#DIV/0!</v>
      </c>
    </row>
    <row r="23" spans="1:7" x14ac:dyDescent="0.25">
      <c r="D23" s="13"/>
      <c r="F23" s="18"/>
      <c r="G23" t="e">
        <f t="shared" si="1"/>
        <v>#DIV/0!</v>
      </c>
    </row>
    <row r="24" spans="1:7" x14ac:dyDescent="0.25">
      <c r="C24" t="s">
        <v>34</v>
      </c>
    </row>
    <row r="25" spans="1:7" x14ac:dyDescent="0.25">
      <c r="C25" t="s">
        <v>6</v>
      </c>
      <c r="D25" t="s">
        <v>7</v>
      </c>
      <c r="F25" t="s">
        <v>8</v>
      </c>
      <c r="G25" t="s">
        <v>21</v>
      </c>
    </row>
    <row r="26" spans="1:7" x14ac:dyDescent="0.25">
      <c r="B26">
        <v>49.2</v>
      </c>
      <c r="C26">
        <f>B26*10.764</f>
        <v>529.58879999999999</v>
      </c>
      <c r="F26" s="18">
        <v>12800000</v>
      </c>
      <c r="G26">
        <f>F26/C26</f>
        <v>24169.695431625441</v>
      </c>
    </row>
    <row r="27" spans="1:7" x14ac:dyDescent="0.25">
      <c r="F27" s="18"/>
      <c r="G27" t="e">
        <f>F27/C27</f>
        <v>#DIV/0!</v>
      </c>
    </row>
    <row r="28" spans="1:7" x14ac:dyDescent="0.25">
      <c r="F28" s="18"/>
      <c r="G28" t="e">
        <f>F28/C28</f>
        <v>#DIV/0!</v>
      </c>
    </row>
    <row r="29" spans="1:7" x14ac:dyDescent="0.25">
      <c r="F29" s="18"/>
      <c r="G29" t="e">
        <f t="shared" ref="G29:G30" si="2">F29/C29</f>
        <v>#DIV/0!</v>
      </c>
    </row>
    <row r="30" spans="1:7" x14ac:dyDescent="0.25">
      <c r="D30" s="13"/>
      <c r="F30" s="18"/>
      <c r="G30" t="e">
        <f t="shared" si="2"/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5E42-4157-4128-8BB1-42FBEE3A7AC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Wing B</vt:lpstr>
      <vt:lpstr>Wing C</vt:lpstr>
      <vt:lpstr>Wing E</vt:lpstr>
      <vt:lpstr>Total</vt:lpstr>
      <vt:lpstr>Rera</vt:lpstr>
      <vt:lpstr>Typical Floor</vt:lpstr>
      <vt:lpstr>IGR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2024-01-30T09:00:18Z</dcterms:modified>
</cp:coreProperties>
</file>