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esh Shinde\"/>
    </mc:Choice>
  </mc:AlternateContent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17" i="25"/>
  <c r="C18" i="25"/>
  <c r="E28" i="23"/>
  <c r="D28" i="23"/>
  <c r="F24" i="41" l="1"/>
  <c r="H27" i="42"/>
  <c r="P28" i="4" l="1"/>
  <c r="R25" i="4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Q19" i="4" l="1"/>
  <c r="Q9" i="4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Q18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8" i="4"/>
  <c r="H18" i="4" s="1"/>
  <c r="D19" i="4" l="1"/>
  <c r="H19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<sst xmlns="http://schemas.openxmlformats.org/spreadsheetml/2006/main" count="129" uniqueCount="98">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</sst>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10</xdr:col>
      <xdr:colOff>276225</xdr:colOff>
      <xdr:row>20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9125"/>
          <a:ext cx="5724525" cy="3200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142875</xdr:rowOff>
    </xdr:from>
    <xdr:to>
      <xdr:col>13</xdr:col>
      <xdr:colOff>561975</xdr:colOff>
      <xdr:row>22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875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5.855468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23835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21800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21800</v>
      </c>
      <c r="D5" s="57" t="s">
        <v>61</v>
      </c>
      <c r="E5" s="58">
        <f>ROUND(C5/10.764,0)</f>
        <v>2025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2570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19230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19230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21800</v>
      </c>
      <c r="D10" s="57" t="s">
        <v>61</v>
      </c>
      <c r="E10" s="58">
        <f>ROUND(C10/10.764,0)</f>
        <v>2025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994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2012850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1988000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6" zoomScale="115" zoomScaleNormal="115" workbookViewId="0">
      <selection activeCell="F18" sqref="F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828</v>
      </c>
      <c r="D18" s="76"/>
      <c r="E18" s="77"/>
      <c r="F18" s="78"/>
      <c r="G18" s="78"/>
    </row>
    <row r="19" spans="1:7">
      <c r="A19" s="15"/>
      <c r="B19" s="6"/>
      <c r="C19" s="30">
        <f>C18*C16</f>
        <v>3312000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2831760</v>
      </c>
      <c r="C20" s="31">
        <f>C19*95%</f>
        <v>3146400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2649600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1656000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6900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76.930000000000007</v>
      </c>
      <c r="D28" s="122">
        <f>C28*10.764</f>
        <v>828.07452000000001</v>
      </c>
      <c r="E28" s="118">
        <f>D28*1.2</f>
        <v>993.68942399999992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G19" sqref="G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520.83333333333337</v>
      </c>
      <c r="C9" s="4">
        <f t="shared" si="1"/>
        <v>625</v>
      </c>
      <c r="D9" s="4">
        <f t="shared" si="7"/>
        <v>750</v>
      </c>
      <c r="E9" s="5">
        <f t="shared" ref="E9:E15" si="9">R9</f>
        <v>1938000</v>
      </c>
      <c r="F9" s="4">
        <f t="shared" si="2"/>
        <v>3721</v>
      </c>
      <c r="G9" s="4">
        <f t="shared" si="3"/>
        <v>3101</v>
      </c>
      <c r="H9" s="4">
        <f t="shared" si="4"/>
        <v>2584</v>
      </c>
      <c r="I9" s="4">
        <f t="shared" si="5"/>
        <v>0</v>
      </c>
      <c r="J9" s="4">
        <f t="shared" si="6"/>
        <v>0</v>
      </c>
      <c r="O9" s="75">
        <v>0</v>
      </c>
      <c r="P9" s="75">
        <v>625</v>
      </c>
      <c r="Q9" s="75">
        <f t="shared" ref="Q9" si="10">P9/1.2</f>
        <v>520.83333333333337</v>
      </c>
      <c r="R9" s="2">
        <v>1938000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1">N16</f>
        <v>0</v>
      </c>
      <c r="B16" s="4">
        <f t="shared" ref="B16:B19" si="12">Q16</f>
        <v>1160</v>
      </c>
      <c r="C16" s="4">
        <f t="shared" ref="C16:C19" si="13">B16*1.2</f>
        <v>1392</v>
      </c>
      <c r="D16" s="4">
        <f t="shared" ref="D16:D19" si="14">C16*1.2</f>
        <v>1670.3999999999999</v>
      </c>
      <c r="E16" s="5">
        <f t="shared" ref="E16:E19" si="15">R16</f>
        <v>4641000</v>
      </c>
      <c r="F16" s="4">
        <f t="shared" ref="F16:F19" si="16">ROUND((E16/B16),0)</f>
        <v>4001</v>
      </c>
      <c r="G16" s="4">
        <f t="shared" ref="G16:G19" si="17">ROUND((E16/C16),0)</f>
        <v>3334</v>
      </c>
      <c r="H16" s="4">
        <f t="shared" ref="H16:H19" si="18">ROUND((E16/D16),0)</f>
        <v>2778</v>
      </c>
      <c r="I16" s="4">
        <f t="shared" ref="I16:J19" si="19">T16</f>
        <v>0</v>
      </c>
      <c r="J16" s="4">
        <f t="shared" si="19"/>
        <v>0</v>
      </c>
      <c r="Q16">
        <v>1160</v>
      </c>
      <c r="R16" s="2">
        <v>4641000</v>
      </c>
      <c r="S16" s="2"/>
    </row>
    <row r="17" spans="1:19">
      <c r="A17" s="4">
        <f t="shared" si="11"/>
        <v>0</v>
      </c>
      <c r="B17" s="4">
        <f t="shared" si="12"/>
        <v>0</v>
      </c>
      <c r="C17" s="4">
        <f t="shared" si="13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R17" s="2"/>
      <c r="S17" s="2"/>
    </row>
    <row r="18" spans="1:19">
      <c r="A18" s="4">
        <f t="shared" si="11"/>
        <v>0</v>
      </c>
      <c r="B18" s="4">
        <f t="shared" si="12"/>
        <v>1583.3333333333335</v>
      </c>
      <c r="C18" s="4">
        <f t="shared" si="13"/>
        <v>1900</v>
      </c>
      <c r="D18" s="4">
        <f t="shared" si="14"/>
        <v>2280</v>
      </c>
      <c r="E18" s="5">
        <f t="shared" si="15"/>
        <v>7000000</v>
      </c>
      <c r="F18" s="4">
        <f t="shared" si="16"/>
        <v>4421</v>
      </c>
      <c r="G18" s="4">
        <f t="shared" si="17"/>
        <v>3684</v>
      </c>
      <c r="H18" s="4">
        <f t="shared" si="18"/>
        <v>3070</v>
      </c>
      <c r="I18" s="4">
        <f t="shared" si="19"/>
        <v>0</v>
      </c>
      <c r="J18" s="4">
        <f t="shared" si="19"/>
        <v>0</v>
      </c>
      <c r="O18">
        <v>0</v>
      </c>
      <c r="P18">
        <v>1900</v>
      </c>
      <c r="Q18">
        <f t="shared" ref="Q18" si="20">P18/1.2</f>
        <v>1583.3333333333335</v>
      </c>
      <c r="R18" s="2">
        <v>7000000</v>
      </c>
      <c r="S18" s="2"/>
    </row>
    <row r="19" spans="1:19">
      <c r="A19" s="4">
        <f t="shared" si="11"/>
        <v>0</v>
      </c>
      <c r="B19" s="4">
        <f t="shared" si="12"/>
        <v>1333.3333333333335</v>
      </c>
      <c r="C19" s="4">
        <f t="shared" si="13"/>
        <v>1600.0000000000002</v>
      </c>
      <c r="D19" s="4">
        <f t="shared" si="14"/>
        <v>1920.0000000000002</v>
      </c>
      <c r="E19" s="5">
        <f t="shared" si="15"/>
        <v>5800000</v>
      </c>
      <c r="F19" s="4">
        <f t="shared" si="16"/>
        <v>4350</v>
      </c>
      <c r="G19" s="4">
        <f t="shared" si="17"/>
        <v>3625</v>
      </c>
      <c r="H19" s="4">
        <f t="shared" si="18"/>
        <v>3021</v>
      </c>
      <c r="I19" s="4">
        <f t="shared" si="19"/>
        <v>0</v>
      </c>
      <c r="J19" s="4">
        <f t="shared" si="19"/>
        <v>0</v>
      </c>
      <c r="O19" s="75">
        <v>0</v>
      </c>
      <c r="P19" s="75">
        <v>1600</v>
      </c>
      <c r="Q19" s="75">
        <f t="shared" ref="Q19" si="21">P19/1.2</f>
        <v>1333.3333333333335</v>
      </c>
      <c r="R19" s="2">
        <v>5800000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  <c r="Q25" s="10">
        <v>107.8</v>
      </c>
      <c r="R25" s="10">
        <f>Q25*10.764</f>
        <v>1160.3591999999999</v>
      </c>
    </row>
    <row r="26" spans="1:19" s="10" customFormat="1">
      <c r="F26" s="52"/>
      <c r="G26" s="52"/>
    </row>
    <row r="27" spans="1:19" s="10" customFormat="1">
      <c r="F27" s="52" t="s">
        <v>94</v>
      </c>
      <c r="G27" s="52"/>
      <c r="P27" s="10">
        <v>1900</v>
      </c>
    </row>
    <row r="28" spans="1:19" s="10" customFormat="1">
      <c r="F28" s="52" t="s">
        <v>74</v>
      </c>
      <c r="G28" s="52"/>
      <c r="P28" s="10">
        <f>P27*1.2</f>
        <v>2280</v>
      </c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3:F24"/>
  <sheetViews>
    <sheetView topLeftCell="A4" zoomScaleNormal="100" workbookViewId="0">
      <selection activeCell="M18" sqref="M18"/>
    </sheetView>
  </sheetViews>
  <sheetFormatPr defaultRowHeight="15"/>
  <sheetData>
    <row r="23" spans="6:6">
      <c r="F23">
        <v>2650000</v>
      </c>
    </row>
    <row r="24" spans="6:6">
      <c r="F24">
        <f>F23/800</f>
        <v>3312.5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tabSelected="1" topLeftCell="A2" zoomScale="85" zoomScaleNormal="85" workbookViewId="0">
      <selection activeCell="G27" sqref="G27"/>
    </sheetView>
  </sheetViews>
  <sheetFormatPr defaultRowHeight="15"/>
  <sheetData>
    <row r="26" spans="8:8">
      <c r="H26">
        <v>2800000</v>
      </c>
    </row>
    <row r="27" spans="8:8">
      <c r="H27">
        <f>H26/700</f>
        <v>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2024-01-20T07:04:47Z</dcterms:modified>
</cp:coreProperties>
</file>