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C:\Users\DESK-118\Desktop\Vaishali\Vikas Uppal\"/>
    </mc:Choice>
  </mc:AlternateContent>
  <xr:revisionPtr revIDLastSave="0" documentId="13_ncr:1_{DC4C95BD-6753-4986-9D49-A14AC42C401F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I18" i="4" l="1"/>
  <c r="Q11" i="4" l="1"/>
  <c r="Q10" i="4"/>
  <c r="H20" i="4"/>
  <c r="H27" i="4"/>
  <c r="Q12" i="4" l="1"/>
  <c r="P12" i="4"/>
  <c r="P11" i="4"/>
  <c r="P10" i="4"/>
  <c r="P9" i="4"/>
  <c r="P8" i="4"/>
  <c r="P7" i="4"/>
  <c r="P6" i="4"/>
  <c r="Q5" i="4"/>
  <c r="P4" i="4"/>
  <c r="P3" i="4"/>
  <c r="P2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<sst xmlns="http://schemas.openxmlformats.org/spreadsheetml/2006/main" count="155" uniqueCount="28">
  <si>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</si>
  <si>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</si>
  <si>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</si>
  <si>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</si>
  <si>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</si>
  <si>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</si>
  <si>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</si>
  <si>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</si>
  <si>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</si>
  <si>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</si>
  <si>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</si>
  <si>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</si>
  <si>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</si>
  <si>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Flat No. 502, 5th Floor, Building No 8, Orchid CHSL, Jeevan Life STyle, Village - shirgaon, Badlapur East, Badlapur</t>
  </si>
  <si>
    <t>ca</t>
  </si>
  <si>
    <t>agreemetn -02.08.2020</t>
  </si>
  <si>
    <t>av</t>
  </si>
  <si>
    <t>sd</t>
  </si>
  <si>
    <t>rd</t>
  </si>
  <si>
    <t>bv</t>
  </si>
  <si>
    <t>rate</t>
  </si>
  <si>
    <t>fmv</t>
  </si>
  <si>
    <t>08.01.24</t>
  </si>
  <si>
    <t>19.01.24</t>
  </si>
  <si>
    <t>ls -23 to 25 lakhs</t>
  </si>
  <si>
    <t>loan - 17.10 lakhs</t>
  </si>
  <si>
    <t>mca</t>
  </si>
  <si>
    <t>oc - 2017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</si>
</sst>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7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4" fontId="1" fillId="3" borderId="0" xfId="0" applyNumberFormat="1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23</xdr:col>
      <xdr:colOff>306714</xdr:colOff>
      <xdr:row>35</xdr:row>
      <xdr:rowOff>124709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9FF5F76-1BB1-4364-A004-6D5C0D29F7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3717914" cy="6335009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2D40658-97A2-42C7-8AF5-ABF848167D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23</xdr:col>
      <xdr:colOff>497241</xdr:colOff>
      <xdr:row>38</xdr:row>
      <xdr:rowOff>143746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45B956A-9FF8-49BC-8EBE-DD55264902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3908441" cy="623974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26</xdr:col>
      <xdr:colOff>164160</xdr:colOff>
      <xdr:row>44</xdr:row>
      <xdr:rowOff>182144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FA414BB-A75A-4AC5-912C-4F0E66C9C6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6013760" cy="837364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27</xdr:col>
      <xdr:colOff>392792</xdr:colOff>
      <xdr:row>46</xdr:row>
      <xdr:rowOff>172624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A498FF9-137C-4A16-A8B3-D2A3066450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6242392" cy="841174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26</xdr:col>
      <xdr:colOff>249897</xdr:colOff>
      <xdr:row>51</xdr:row>
      <xdr:rowOff>48802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199E2E-9A74-4079-A467-56DC1017CB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6099497" cy="843080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32</xdr:col>
      <xdr:colOff>449950</xdr:colOff>
      <xdr:row>44</xdr:row>
      <xdr:rowOff>29749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6BA0B86-0BF3-4458-9C1B-88281DA7AC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6299550" cy="8411749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27</xdr:col>
      <xdr:colOff>145107</xdr:colOff>
      <xdr:row>44</xdr:row>
      <xdr:rowOff>182144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8390576-61EF-431C-A137-23453E546F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5994707" cy="837364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78678</xdr:colOff>
      <xdr:row>45</xdr:row>
      <xdr:rowOff>86907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B4F4708-3003-4BAD-A4BF-776BD4211B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7757078" cy="8468907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01C6909-8D5B-4BAF-8F8D-97816970FD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zoomScaleNormal="100" workbookViewId="0">
      <selection activeCell="E23" sqref="E23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484</v>
      </c>
      <c r="C2" s="4">
        <f>B2*1.2</f>
        <v>580.79999999999995</v>
      </c>
      <c r="D2" s="4">
        <f t="shared" ref="D2:D13" si="2">C2*1.2</f>
        <v>696.95999999999992</v>
      </c>
      <c r="E2" s="5">
        <f t="shared" ref="E2:E13" si="3">R2</f>
        <v>2150000</v>
      </c>
      <c r="F2" s="10">
        <f t="shared" ref="F2:F13" si="4">ROUND((E2/B2),0)</f>
        <v>4442</v>
      </c>
      <c r="G2" s="10">
        <f t="shared" ref="G2:G13" si="5">ROUND((E2/C2),0)</f>
        <v>3702</v>
      </c>
      <c r="H2" s="10">
        <f t="shared" ref="H2:H13" si="6">ROUND((E2/D2),0)</f>
        <v>3085</v>
      </c>
      <c r="I2" s="4" t="e">
        <f>#REF!</f>
        <v>#REF!</v>
      </c>
      <c r="J2" s="4">
        <f t="shared" ref="J2:J13" si="7">S2</f>
        <v>0</v>
      </c>
      <c r="O2">
        <v>0</v>
      </c>
      <c r="P2">
        <f t="shared" ref="P2:P12" si="8">O2/1.2</f>
        <v>0</v>
      </c>
      <c r="Q2">
        <v>484</v>
      </c>
      <c r="R2" s="2">
        <v>2150000</v>
      </c>
      <c r="S2" s="8"/>
      <c r="T2" s="8"/>
    </row>
    <row r="3" spans="1:20" x14ac:dyDescent="0.25">
      <c r="A3" s="4">
        <f t="shared" si="0"/>
        <v>0</v>
      </c>
      <c r="B3" s="4">
        <f t="shared" si="1"/>
        <v>575</v>
      </c>
      <c r="C3" s="4">
        <f t="shared" ref="C3:C15" si="9">B3*1.2</f>
        <v>690</v>
      </c>
      <c r="D3" s="4">
        <f t="shared" si="2"/>
        <v>828</v>
      </c>
      <c r="E3" s="16">
        <f t="shared" si="3"/>
        <v>2600000</v>
      </c>
      <c r="F3" s="10">
        <f t="shared" si="4"/>
        <v>4522</v>
      </c>
      <c r="G3" s="10">
        <f t="shared" si="5"/>
        <v>3768</v>
      </c>
      <c r="H3" s="10">
        <f t="shared" si="6"/>
        <v>3140</v>
      </c>
      <c r="I3" s="10" t="e">
        <f>#REF!</f>
        <v>#REF!</v>
      </c>
      <c r="J3" s="4">
        <f t="shared" si="7"/>
        <v>0</v>
      </c>
      <c r="O3">
        <v>0</v>
      </c>
      <c r="P3">
        <f t="shared" si="8"/>
        <v>0</v>
      </c>
      <c r="Q3">
        <v>575</v>
      </c>
      <c r="R3" s="2">
        <v>2600000</v>
      </c>
      <c r="S3" s="8"/>
      <c r="T3" s="8"/>
    </row>
    <row r="4" spans="1:20" x14ac:dyDescent="0.25">
      <c r="A4" s="4">
        <f t="shared" si="0"/>
        <v>0</v>
      </c>
      <c r="B4" s="4">
        <f t="shared" si="1"/>
        <v>605</v>
      </c>
      <c r="C4" s="4">
        <f t="shared" si="9"/>
        <v>726</v>
      </c>
      <c r="D4" s="4">
        <f t="shared" si="2"/>
        <v>871.19999999999993</v>
      </c>
      <c r="E4" s="16">
        <f t="shared" si="3"/>
        <v>3100000</v>
      </c>
      <c r="F4" s="10">
        <f t="shared" si="4"/>
        <v>5124</v>
      </c>
      <c r="G4" s="10">
        <f t="shared" si="5"/>
        <v>4270</v>
      </c>
      <c r="H4" s="10">
        <f t="shared" si="6"/>
        <v>3558</v>
      </c>
      <c r="I4" s="10" t="e">
        <f>#REF!</f>
        <v>#REF!</v>
      </c>
      <c r="J4" s="4">
        <f t="shared" si="7"/>
        <v>0</v>
      </c>
      <c r="O4">
        <v>0</v>
      </c>
      <c r="P4">
        <f t="shared" si="8"/>
        <v>0</v>
      </c>
      <c r="Q4">
        <v>605</v>
      </c>
      <c r="R4" s="2">
        <v>3100000</v>
      </c>
      <c r="S4" s="8"/>
      <c r="T4" s="8"/>
    </row>
    <row r="5" spans="1:20" x14ac:dyDescent="0.25">
      <c r="A5" s="4">
        <f t="shared" si="0"/>
        <v>0</v>
      </c>
      <c r="B5" s="4">
        <f t="shared" si="1"/>
        <v>558.33333333333337</v>
      </c>
      <c r="C5" s="4">
        <f t="shared" si="9"/>
        <v>670</v>
      </c>
      <c r="D5" s="4">
        <f t="shared" si="2"/>
        <v>804</v>
      </c>
      <c r="E5" s="16">
        <f t="shared" si="3"/>
        <v>4100000</v>
      </c>
      <c r="F5" s="15">
        <f t="shared" si="4"/>
        <v>7343</v>
      </c>
      <c r="G5" s="10">
        <f t="shared" si="5"/>
        <v>6119</v>
      </c>
      <c r="H5" s="10">
        <f t="shared" si="6"/>
        <v>5100</v>
      </c>
      <c r="I5" s="10" t="e">
        <f>#REF!</f>
        <v>#REF!</v>
      </c>
      <c r="J5" s="4">
        <f t="shared" si="7"/>
        <v>0</v>
      </c>
      <c r="O5">
        <v>0</v>
      </c>
      <c r="P5">
        <v>670</v>
      </c>
      <c r="Q5">
        <f t="shared" ref="Q5:Q12" si="10">P5/1.2</f>
        <v>558.33333333333337</v>
      </c>
      <c r="R5" s="2">
        <v>4100000</v>
      </c>
      <c r="S5" s="8"/>
      <c r="T5" s="8"/>
    </row>
    <row r="6" spans="1:20" x14ac:dyDescent="0.25">
      <c r="A6" s="4">
        <f t="shared" si="0"/>
        <v>0</v>
      </c>
      <c r="B6" s="4">
        <f t="shared" si="1"/>
        <v>490</v>
      </c>
      <c r="C6" s="4">
        <f t="shared" si="9"/>
        <v>588</v>
      </c>
      <c r="D6" s="4">
        <f t="shared" si="2"/>
        <v>705.6</v>
      </c>
      <c r="E6" s="16">
        <f t="shared" si="3"/>
        <v>2500000</v>
      </c>
      <c r="F6" s="10">
        <f t="shared" si="4"/>
        <v>5102</v>
      </c>
      <c r="G6" s="10">
        <f t="shared" si="5"/>
        <v>4252</v>
      </c>
      <c r="H6" s="10">
        <f t="shared" si="6"/>
        <v>3543</v>
      </c>
      <c r="I6" s="10" t="e">
        <f>#REF!</f>
        <v>#REF!</v>
      </c>
      <c r="J6" s="4">
        <f t="shared" si="7"/>
        <v>0</v>
      </c>
      <c r="O6">
        <v>0</v>
      </c>
      <c r="P6">
        <f t="shared" si="8"/>
        <v>0</v>
      </c>
      <c r="Q6">
        <v>490</v>
      </c>
      <c r="R6" s="2">
        <v>2500000</v>
      </c>
      <c r="S6" s="8"/>
      <c r="T6" s="8"/>
    </row>
    <row r="7" spans="1:20" x14ac:dyDescent="0.25">
      <c r="A7" s="4">
        <f t="shared" si="0"/>
        <v>0</v>
      </c>
      <c r="B7" s="4">
        <f t="shared" si="1"/>
        <v>337</v>
      </c>
      <c r="C7" s="4">
        <f t="shared" si="9"/>
        <v>404.4</v>
      </c>
      <c r="D7" s="4">
        <f t="shared" si="2"/>
        <v>485.28</v>
      </c>
      <c r="E7" s="16">
        <f t="shared" si="3"/>
        <v>2300000</v>
      </c>
      <c r="F7" s="15">
        <f t="shared" si="4"/>
        <v>6825</v>
      </c>
      <c r="G7" s="10">
        <f t="shared" si="5"/>
        <v>5687</v>
      </c>
      <c r="H7" s="10">
        <f t="shared" si="6"/>
        <v>4740</v>
      </c>
      <c r="I7" s="10" t="e">
        <f>#REF!</f>
        <v>#REF!</v>
      </c>
      <c r="J7" s="4">
        <f t="shared" si="7"/>
        <v>0</v>
      </c>
      <c r="O7">
        <v>0</v>
      </c>
      <c r="P7">
        <f t="shared" si="8"/>
        <v>0</v>
      </c>
      <c r="Q7">
        <v>337</v>
      </c>
      <c r="R7" s="2">
        <v>2300000</v>
      </c>
      <c r="S7" s="8"/>
      <c r="T7" s="8"/>
    </row>
    <row r="8" spans="1:20" x14ac:dyDescent="0.25">
      <c r="A8" s="4">
        <f t="shared" si="0"/>
        <v>0</v>
      </c>
      <c r="B8" s="4">
        <f t="shared" si="1"/>
        <v>470</v>
      </c>
      <c r="C8" s="4">
        <f t="shared" si="9"/>
        <v>564</v>
      </c>
      <c r="D8" s="4">
        <f t="shared" si="2"/>
        <v>676.8</v>
      </c>
      <c r="E8" s="16">
        <f t="shared" si="3"/>
        <v>2400000</v>
      </c>
      <c r="F8" s="10">
        <f t="shared" si="4"/>
        <v>5106</v>
      </c>
      <c r="G8" s="10">
        <f t="shared" si="5"/>
        <v>4255</v>
      </c>
      <c r="H8" s="10">
        <f t="shared" si="6"/>
        <v>3546</v>
      </c>
      <c r="I8" s="10" t="e">
        <f>#REF!</f>
        <v>#REF!</v>
      </c>
      <c r="J8" s="4">
        <f t="shared" si="7"/>
        <v>0</v>
      </c>
      <c r="O8">
        <v>0</v>
      </c>
      <c r="P8">
        <f t="shared" si="8"/>
        <v>0</v>
      </c>
      <c r="Q8">
        <v>470</v>
      </c>
      <c r="R8" s="2">
        <v>2400000</v>
      </c>
      <c r="S8" s="8"/>
      <c r="T8" s="8"/>
    </row>
    <row r="9" spans="1:20" x14ac:dyDescent="0.25">
      <c r="A9" s="4">
        <f t="shared" si="0"/>
        <v>0</v>
      </c>
      <c r="B9" s="4">
        <f t="shared" si="1"/>
        <v>480</v>
      </c>
      <c r="C9" s="4">
        <f t="shared" si="9"/>
        <v>576</v>
      </c>
      <c r="D9" s="4">
        <f t="shared" si="2"/>
        <v>691.19999999999993</v>
      </c>
      <c r="E9" s="16">
        <f t="shared" si="3"/>
        <v>2800000</v>
      </c>
      <c r="F9" s="10">
        <f t="shared" si="4"/>
        <v>5833</v>
      </c>
      <c r="G9" s="10">
        <f t="shared" si="5"/>
        <v>4861</v>
      </c>
      <c r="H9" s="10">
        <f t="shared" si="6"/>
        <v>4051</v>
      </c>
      <c r="I9" s="10" t="e">
        <f>#REF!</f>
        <v>#REF!</v>
      </c>
      <c r="J9" s="4">
        <f t="shared" si="7"/>
        <v>0</v>
      </c>
      <c r="O9">
        <v>0</v>
      </c>
      <c r="P9">
        <f t="shared" si="8"/>
        <v>0</v>
      </c>
      <c r="Q9">
        <v>480</v>
      </c>
      <c r="R9" s="2">
        <v>2800000</v>
      </c>
      <c r="S9" s="8"/>
      <c r="T9" s="8"/>
    </row>
    <row r="10" spans="1:20" x14ac:dyDescent="0.25">
      <c r="A10" s="4">
        <f t="shared" si="0"/>
        <v>0</v>
      </c>
      <c r="B10" s="4">
        <f t="shared" si="1"/>
        <v>497.08151999999995</v>
      </c>
      <c r="C10" s="4">
        <f t="shared" si="9"/>
        <v>596.49782399999992</v>
      </c>
      <c r="D10" s="4">
        <f t="shared" si="2"/>
        <v>715.79738879999991</v>
      </c>
      <c r="E10" s="16">
        <f t="shared" si="3"/>
        <v>3100000</v>
      </c>
      <c r="F10" s="10">
        <f t="shared" si="4"/>
        <v>6236</v>
      </c>
      <c r="G10" s="10">
        <f t="shared" si="5"/>
        <v>5197</v>
      </c>
      <c r="H10" s="10">
        <f t="shared" si="6"/>
        <v>4331</v>
      </c>
      <c r="I10" s="10" t="e">
        <f>#REF!</f>
        <v>#REF!</v>
      </c>
      <c r="J10" s="4" t="str">
        <f t="shared" si="7"/>
        <v>08.01.24</v>
      </c>
      <c r="O10">
        <v>0</v>
      </c>
      <c r="P10">
        <f t="shared" si="8"/>
        <v>0</v>
      </c>
      <c r="Q10">
        <f>46.18*10.764</f>
        <v>497.08151999999995</v>
      </c>
      <c r="R10" s="2">
        <v>3100000</v>
      </c>
      <c r="S10" s="8" t="s">
        <v>22</v>
      </c>
      <c r="T10" s="8"/>
    </row>
    <row r="11" spans="1:20" x14ac:dyDescent="0.25">
      <c r="A11" s="4">
        <f t="shared" si="0"/>
        <v>0</v>
      </c>
      <c r="B11" s="4">
        <f t="shared" si="1"/>
        <v>377.06291999999996</v>
      </c>
      <c r="C11" s="4">
        <f t="shared" si="9"/>
        <v>452.47550399999994</v>
      </c>
      <c r="D11" s="4">
        <f t="shared" si="2"/>
        <v>542.97060479999993</v>
      </c>
      <c r="E11" s="16">
        <f t="shared" si="3"/>
        <v>2442000</v>
      </c>
      <c r="F11" s="15">
        <f t="shared" si="4"/>
        <v>6476</v>
      </c>
      <c r="G11" s="10">
        <f t="shared" si="5"/>
        <v>5397</v>
      </c>
      <c r="H11" s="10">
        <f t="shared" si="6"/>
        <v>4497</v>
      </c>
      <c r="I11" s="10" t="e">
        <f>#REF!</f>
        <v>#REF!</v>
      </c>
      <c r="J11" s="4" t="str">
        <f t="shared" si="7"/>
        <v>19.01.24</v>
      </c>
      <c r="O11">
        <v>0</v>
      </c>
      <c r="P11">
        <f t="shared" si="8"/>
        <v>0</v>
      </c>
      <c r="Q11">
        <f>35.03*10.764</f>
        <v>377.06291999999996</v>
      </c>
      <c r="R11" s="2">
        <v>2442000</v>
      </c>
      <c r="S11" s="8" t="s">
        <v>23</v>
      </c>
      <c r="T11" s="8"/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16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10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10"/>
        <v>0</v>
      </c>
      <c r="R12" s="2">
        <v>0</v>
      </c>
      <c r="S12" s="8"/>
      <c r="T12" s="8"/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16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10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f t="shared" ref="Q13" si="12">P13/1.2</f>
        <v>0</v>
      </c>
      <c r="R13" s="2">
        <v>0</v>
      </c>
      <c r="S13" s="8"/>
      <c r="T13" s="8"/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3">C14*1.2</f>
        <v>0</v>
      </c>
      <c r="E14" s="16">
        <f t="shared" ref="E14:E15" si="14">R14</f>
        <v>0</v>
      </c>
      <c r="F14" s="10" t="e">
        <f t="shared" ref="F14:F15" si="15">ROUND((E14/B14),0)</f>
        <v>#DIV/0!</v>
      </c>
      <c r="G14" s="10" t="e">
        <f t="shared" ref="G14:G15" si="16">ROUND((E14/C14),0)</f>
        <v>#DIV/0!</v>
      </c>
      <c r="H14" s="10" t="e">
        <f t="shared" ref="H14:H15" si="17">ROUND((E14/D14),0)</f>
        <v>#DIV/0!</v>
      </c>
      <c r="I14" s="10" t="e">
        <f>#REF!</f>
        <v>#REF!</v>
      </c>
      <c r="J14" s="4">
        <f t="shared" ref="J14:J15" si="18">S14</f>
        <v>0</v>
      </c>
      <c r="O14">
        <v>0</v>
      </c>
      <c r="P14">
        <f t="shared" ref="P14:P15" si="19">O14/1.2</f>
        <v>0</v>
      </c>
      <c r="Q14">
        <f t="shared" ref="Q14:Q15" si="20">P14/1.2</f>
        <v>0</v>
      </c>
      <c r="R14" s="2">
        <v>0</v>
      </c>
      <c r="S14" s="8"/>
      <c r="T14" s="8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3"/>
        <v>0</v>
      </c>
      <c r="E15" s="16">
        <f t="shared" si="14"/>
        <v>0</v>
      </c>
      <c r="F15" s="10" t="e">
        <f t="shared" si="15"/>
        <v>#DIV/0!</v>
      </c>
      <c r="G15" s="10" t="e">
        <f t="shared" si="16"/>
        <v>#DIV/0!</v>
      </c>
      <c r="H15" s="10" t="e">
        <f t="shared" si="17"/>
        <v>#DIV/0!</v>
      </c>
      <c r="I15" s="10" t="e">
        <f>#REF!</f>
        <v>#REF!</v>
      </c>
      <c r="J15" s="4">
        <f t="shared" si="18"/>
        <v>0</v>
      </c>
      <c r="O15">
        <v>0</v>
      </c>
      <c r="P15">
        <f t="shared" si="19"/>
        <v>0</v>
      </c>
      <c r="Q15">
        <f t="shared" si="20"/>
        <v>0</v>
      </c>
      <c r="R15" s="2">
        <v>0</v>
      </c>
      <c r="S15" s="8"/>
      <c r="T15" s="8"/>
    </row>
    <row r="16" spans="1:20" x14ac:dyDescent="0.25">
      <c r="E16" s="8"/>
      <c r="F16" s="8"/>
      <c r="G16" s="8"/>
      <c r="H16" s="8"/>
      <c r="I16" s="8"/>
    </row>
    <row r="17" spans="7:24" x14ac:dyDescent="0.25">
      <c r="G17" t="s">
        <v>13</v>
      </c>
    </row>
    <row r="18" spans="7:24" x14ac:dyDescent="0.25">
      <c r="G18" t="s">
        <v>14</v>
      </c>
      <c r="H18">
        <v>466</v>
      </c>
      <c r="I18">
        <f>43.32*10.764</f>
        <v>466.29647999999997</v>
      </c>
    </row>
    <row r="19" spans="7:24" x14ac:dyDescent="0.25">
      <c r="G19" t="s">
        <v>20</v>
      </c>
      <c r="H19">
        <v>6300</v>
      </c>
    </row>
    <row r="20" spans="7:24" x14ac:dyDescent="0.25">
      <c r="G20" t="s">
        <v>21</v>
      </c>
      <c r="H20">
        <f>H19*H18</f>
        <v>2935800</v>
      </c>
      <c r="O20" t="s">
        <v>26</v>
      </c>
      <c r="P20">
        <v>470</v>
      </c>
    </row>
    <row r="22" spans="7:24" x14ac:dyDescent="0.25">
      <c r="G22" s="6"/>
      <c r="H22" s="6"/>
    </row>
    <row r="23" spans="7:24" x14ac:dyDescent="0.25">
      <c r="G23" t="s">
        <v>15</v>
      </c>
    </row>
    <row r="24" spans="7:24" x14ac:dyDescent="0.25">
      <c r="G24" t="s">
        <v>16</v>
      </c>
      <c r="H24">
        <v>225000</v>
      </c>
      <c r="J24" t="s">
        <v>27</v>
      </c>
      <c r="P24" s="11"/>
      <c r="Q24" s="11"/>
      <c r="R24" s="13"/>
      <c r="T24" s="11"/>
      <c r="U24" s="11"/>
      <c r="V24" s="11"/>
      <c r="W24" s="11"/>
      <c r="X24" s="11"/>
    </row>
    <row r="25" spans="7:24" x14ac:dyDescent="0.25">
      <c r="G25" t="s">
        <v>17</v>
      </c>
      <c r="H25">
        <v>67500</v>
      </c>
      <c r="J25" t="s">
        <v>24</v>
      </c>
      <c r="P25" s="11"/>
      <c r="Q25" s="14"/>
      <c r="R25" s="14"/>
      <c r="T25" s="14"/>
      <c r="U25" s="14"/>
      <c r="V25" s="11"/>
      <c r="W25" s="11"/>
      <c r="X25" s="11"/>
    </row>
    <row r="26" spans="7:24" x14ac:dyDescent="0.25">
      <c r="G26" t="s">
        <v>18</v>
      </c>
      <c r="H26">
        <v>23500</v>
      </c>
      <c r="J26" t="s">
        <v>25</v>
      </c>
      <c r="P26" s="11"/>
      <c r="Q26" s="11"/>
      <c r="R26" s="11"/>
      <c r="T26" s="11"/>
      <c r="U26" s="11"/>
      <c r="V26" s="11"/>
      <c r="W26" s="11"/>
      <c r="X26" s="11"/>
    </row>
    <row r="27" spans="7:24" x14ac:dyDescent="0.25">
      <c r="G27" t="s">
        <v>19</v>
      </c>
      <c r="H27">
        <f>SUM(H24:H26)</f>
        <v>316000</v>
      </c>
      <c r="P27" s="11"/>
      <c r="Q27" s="11"/>
      <c r="R27" s="11"/>
      <c r="T27" s="11"/>
      <c r="U27" s="11"/>
      <c r="V27" s="11"/>
      <c r="W27" s="11"/>
      <c r="X27" s="11"/>
    </row>
    <row r="28" spans="7:24" x14ac:dyDescent="0.25">
      <c r="P28" s="11"/>
      <c r="Q28" s="11"/>
      <c r="R28" s="12"/>
      <c r="T28" s="12"/>
      <c r="U28" s="12"/>
      <c r="V28" s="11"/>
      <c r="W28" s="11"/>
      <c r="X28" s="11"/>
    </row>
    <row r="29" spans="7:24" x14ac:dyDescent="0.25">
      <c r="P29" s="11"/>
      <c r="Q29" s="11"/>
      <c r="R29" s="11"/>
      <c r="T29" s="11"/>
      <c r="U29" s="11"/>
      <c r="V29" s="11"/>
      <c r="W29" s="11"/>
      <c r="X29" s="11"/>
    </row>
    <row r="30" spans="7:24" x14ac:dyDescent="0.25">
      <c r="P30" s="11"/>
      <c r="Q30" s="11"/>
      <c r="R30" s="11"/>
      <c r="T30" s="11"/>
      <c r="U30" s="11"/>
      <c r="V30" s="11"/>
      <c r="W30" s="11"/>
      <c r="X30" s="11"/>
    </row>
    <row r="31" spans="7:24" x14ac:dyDescent="0.25">
      <c r="P31" s="11"/>
      <c r="Q31" s="11"/>
      <c r="R31" s="11"/>
      <c r="T31" s="11"/>
      <c r="U31" s="11"/>
      <c r="V31" s="11"/>
      <c r="W31" s="11"/>
      <c r="X31" s="11"/>
    </row>
    <row r="32" spans="7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DESK-118</cp:lastModifiedBy>
  <cp:lastPrinted>2019-11-05T06:14:02Z</cp:lastPrinted>
  <dcterms:created xsi:type="dcterms:W3CDTF">2018-02-17T10:36:41Z</dcterms:created>
  <dcterms:modified xsi:type="dcterms:W3CDTF">2024-01-23T10:00:49Z</dcterms:modified>
</cp:coreProperties>
</file>