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AMBARAM - Vasai\"/>
    </mc:Choice>
  </mc:AlternateContent>
  <xr:revisionPtr revIDLastSave="0" documentId="13_ncr:1_{76B473CB-8696-4E0B-AE8C-B2CB701FCB3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Ambaram" sheetId="87" r:id="rId1"/>
    <sheet name="Total" sheetId="79" r:id="rId2"/>
    <sheet name="Rera" sheetId="90" r:id="rId3"/>
    <sheet name="Typical Floor" sheetId="85" r:id="rId4"/>
    <sheet name="nby IGR" sheetId="93" r:id="rId5"/>
    <sheet name="RR" sheetId="94" r:id="rId6"/>
  </sheets>
  <definedNames>
    <definedName name="_xlnm._FilterDatabase" localSheetId="0" hidden="1">Ambaram!$D$2:$D$98</definedName>
  </definedNames>
  <calcPr calcId="191029"/>
</workbook>
</file>

<file path=xl/calcChain.xml><?xml version="1.0" encoding="utf-8"?>
<calcChain xmlns="http://schemas.openxmlformats.org/spreadsheetml/2006/main">
  <c r="D2" i="79" l="1"/>
  <c r="K10" i="93"/>
  <c r="I10" i="93"/>
  <c r="K7" i="93"/>
  <c r="K8" i="93"/>
  <c r="K9" i="93"/>
  <c r="K6" i="93"/>
  <c r="K2" i="87"/>
  <c r="E98" i="87"/>
  <c r="M67" i="87"/>
  <c r="M2" i="87"/>
  <c r="J2" i="87"/>
  <c r="F98" i="87"/>
  <c r="G97" i="87"/>
  <c r="H97" i="87" s="1"/>
  <c r="M97" i="87" s="1"/>
  <c r="G96" i="87"/>
  <c r="H96" i="87" s="1"/>
  <c r="M96" i="87" s="1"/>
  <c r="G95" i="87"/>
  <c r="H95" i="87" s="1"/>
  <c r="M95" i="87" s="1"/>
  <c r="G94" i="87"/>
  <c r="H94" i="87" s="1"/>
  <c r="M94" i="87" s="1"/>
  <c r="G93" i="87"/>
  <c r="H93" i="87" s="1"/>
  <c r="M93" i="87" s="1"/>
  <c r="G92" i="87"/>
  <c r="H92" i="87" s="1"/>
  <c r="M92" i="87" s="1"/>
  <c r="G91" i="87"/>
  <c r="H91" i="87" s="1"/>
  <c r="M91" i="87" s="1"/>
  <c r="G90" i="87"/>
  <c r="H90" i="87" s="1"/>
  <c r="M90" i="87" s="1"/>
  <c r="G89" i="87"/>
  <c r="H89" i="87" s="1"/>
  <c r="M89" i="87" s="1"/>
  <c r="G88" i="87"/>
  <c r="H88" i="87" s="1"/>
  <c r="M88" i="87" s="1"/>
  <c r="G87" i="87"/>
  <c r="H87" i="87" s="1"/>
  <c r="M87" i="87" s="1"/>
  <c r="G86" i="87"/>
  <c r="H86" i="87" s="1"/>
  <c r="M86" i="87" s="1"/>
  <c r="G85" i="87"/>
  <c r="H85" i="87" s="1"/>
  <c r="M85" i="87" s="1"/>
  <c r="G84" i="87"/>
  <c r="H84" i="87" s="1"/>
  <c r="M84" i="87" s="1"/>
  <c r="G83" i="87"/>
  <c r="H83" i="87" s="1"/>
  <c r="M83" i="87" s="1"/>
  <c r="G82" i="87"/>
  <c r="H82" i="87" s="1"/>
  <c r="M82" i="87" s="1"/>
  <c r="G81" i="87"/>
  <c r="H81" i="87" s="1"/>
  <c r="M81" i="87" s="1"/>
  <c r="G80" i="87"/>
  <c r="H80" i="87" s="1"/>
  <c r="M80" i="87" s="1"/>
  <c r="G79" i="87"/>
  <c r="H79" i="87" s="1"/>
  <c r="M79" i="87" s="1"/>
  <c r="G78" i="87"/>
  <c r="H78" i="87" s="1"/>
  <c r="M78" i="87" s="1"/>
  <c r="G77" i="87"/>
  <c r="H77" i="87" s="1"/>
  <c r="M77" i="87" s="1"/>
  <c r="G76" i="87"/>
  <c r="H76" i="87" s="1"/>
  <c r="M76" i="87" s="1"/>
  <c r="G75" i="87"/>
  <c r="H75" i="87" s="1"/>
  <c r="M75" i="87" s="1"/>
  <c r="G74" i="87"/>
  <c r="H74" i="87" s="1"/>
  <c r="M74" i="87" s="1"/>
  <c r="G73" i="87"/>
  <c r="H73" i="87" s="1"/>
  <c r="M73" i="87" s="1"/>
  <c r="G72" i="87"/>
  <c r="H72" i="87" s="1"/>
  <c r="M72" i="87" s="1"/>
  <c r="G71" i="87"/>
  <c r="H71" i="87" s="1"/>
  <c r="M71" i="87" s="1"/>
  <c r="G70" i="87"/>
  <c r="H70" i="87" s="1"/>
  <c r="M70" i="87" s="1"/>
  <c r="G69" i="87"/>
  <c r="H69" i="87" s="1"/>
  <c r="M69" i="87" s="1"/>
  <c r="G68" i="87"/>
  <c r="H68" i="87" s="1"/>
  <c r="M68" i="87" s="1"/>
  <c r="G67" i="87"/>
  <c r="H67" i="87" s="1"/>
  <c r="G66" i="87"/>
  <c r="H66" i="87" s="1"/>
  <c r="M66" i="87" s="1"/>
  <c r="G65" i="87"/>
  <c r="H65" i="87" s="1"/>
  <c r="M65" i="87" s="1"/>
  <c r="G64" i="87"/>
  <c r="H64" i="87" s="1"/>
  <c r="M64" i="87" s="1"/>
  <c r="G63" i="87"/>
  <c r="H63" i="87" s="1"/>
  <c r="M63" i="87" s="1"/>
  <c r="G62" i="87"/>
  <c r="H62" i="87" s="1"/>
  <c r="M62" i="87" s="1"/>
  <c r="G61" i="87"/>
  <c r="H61" i="87" s="1"/>
  <c r="M61" i="87" s="1"/>
  <c r="G60" i="87"/>
  <c r="H60" i="87" s="1"/>
  <c r="M60" i="87" s="1"/>
  <c r="G59" i="87"/>
  <c r="H59" i="87" s="1"/>
  <c r="M59" i="87" s="1"/>
  <c r="G58" i="87"/>
  <c r="H58" i="87" s="1"/>
  <c r="M58" i="87" s="1"/>
  <c r="G57" i="87"/>
  <c r="H57" i="87" s="1"/>
  <c r="M57" i="87" s="1"/>
  <c r="G56" i="87"/>
  <c r="H56" i="87" s="1"/>
  <c r="M56" i="87" s="1"/>
  <c r="G55" i="87"/>
  <c r="H55" i="87" s="1"/>
  <c r="M55" i="87" s="1"/>
  <c r="G54" i="87"/>
  <c r="H54" i="87" s="1"/>
  <c r="M54" i="87" s="1"/>
  <c r="G53" i="87"/>
  <c r="H53" i="87" s="1"/>
  <c r="M53" i="87" s="1"/>
  <c r="G52" i="87"/>
  <c r="H52" i="87" s="1"/>
  <c r="M52" i="87" s="1"/>
  <c r="G51" i="87"/>
  <c r="H51" i="87" s="1"/>
  <c r="M51" i="87" s="1"/>
  <c r="G50" i="87"/>
  <c r="H50" i="87" s="1"/>
  <c r="M50" i="87" s="1"/>
  <c r="G49" i="87"/>
  <c r="H49" i="87" s="1"/>
  <c r="M49" i="87" s="1"/>
  <c r="G48" i="87"/>
  <c r="H48" i="87" s="1"/>
  <c r="M48" i="87" s="1"/>
  <c r="G47" i="87"/>
  <c r="H47" i="87" s="1"/>
  <c r="M47" i="87" s="1"/>
  <c r="G46" i="87"/>
  <c r="H46" i="87" s="1"/>
  <c r="M46" i="87" s="1"/>
  <c r="G45" i="87"/>
  <c r="H45" i="87" s="1"/>
  <c r="M45" i="87" s="1"/>
  <c r="G44" i="87"/>
  <c r="H44" i="87" s="1"/>
  <c r="M44" i="87" s="1"/>
  <c r="G43" i="87"/>
  <c r="H43" i="87" s="1"/>
  <c r="M43" i="87" s="1"/>
  <c r="G42" i="87"/>
  <c r="H42" i="87" s="1"/>
  <c r="M42" i="87" s="1"/>
  <c r="G41" i="87"/>
  <c r="H41" i="87" s="1"/>
  <c r="M41" i="87" s="1"/>
  <c r="G40" i="87"/>
  <c r="H40" i="87" s="1"/>
  <c r="M40" i="87" s="1"/>
  <c r="G39" i="87"/>
  <c r="H39" i="87" s="1"/>
  <c r="M39" i="87" s="1"/>
  <c r="G38" i="87"/>
  <c r="H38" i="87" s="1"/>
  <c r="M38" i="87" s="1"/>
  <c r="G37" i="87"/>
  <c r="H37" i="87" s="1"/>
  <c r="M37" i="87" s="1"/>
  <c r="G36" i="87"/>
  <c r="H36" i="87" s="1"/>
  <c r="M36" i="87" s="1"/>
  <c r="G35" i="87"/>
  <c r="H35" i="87" s="1"/>
  <c r="M35" i="87" s="1"/>
  <c r="G34" i="87"/>
  <c r="H34" i="87" s="1"/>
  <c r="M34" i="87" s="1"/>
  <c r="G33" i="87"/>
  <c r="H33" i="87" s="1"/>
  <c r="M33" i="87" s="1"/>
  <c r="G32" i="87"/>
  <c r="H32" i="87" s="1"/>
  <c r="M32" i="87" s="1"/>
  <c r="G31" i="87"/>
  <c r="H31" i="87" s="1"/>
  <c r="M31" i="87" s="1"/>
  <c r="G30" i="87"/>
  <c r="H30" i="87" s="1"/>
  <c r="M30" i="87" s="1"/>
  <c r="G29" i="87"/>
  <c r="H29" i="87" s="1"/>
  <c r="M29" i="87" s="1"/>
  <c r="G28" i="87"/>
  <c r="H28" i="87" s="1"/>
  <c r="M28" i="87" s="1"/>
  <c r="G27" i="87"/>
  <c r="H27" i="87" s="1"/>
  <c r="M27" i="87" s="1"/>
  <c r="G26" i="87"/>
  <c r="H26" i="87" s="1"/>
  <c r="M26" i="87" s="1"/>
  <c r="G25" i="87"/>
  <c r="H25" i="87" s="1"/>
  <c r="M25" i="87" s="1"/>
  <c r="G24" i="87"/>
  <c r="H24" i="87" s="1"/>
  <c r="M24" i="87" s="1"/>
  <c r="G23" i="87"/>
  <c r="H23" i="87" s="1"/>
  <c r="M23" i="87" s="1"/>
  <c r="G22" i="87"/>
  <c r="H22" i="87" s="1"/>
  <c r="M22" i="87" s="1"/>
  <c r="G21" i="87"/>
  <c r="H21" i="87" s="1"/>
  <c r="M21" i="87" s="1"/>
  <c r="G20" i="87"/>
  <c r="H20" i="87" s="1"/>
  <c r="M20" i="87" s="1"/>
  <c r="G19" i="87"/>
  <c r="H19" i="87" s="1"/>
  <c r="M19" i="87" s="1"/>
  <c r="G18" i="87"/>
  <c r="H18" i="87" s="1"/>
  <c r="M18" i="87" s="1"/>
  <c r="G17" i="87"/>
  <c r="H17" i="87" s="1"/>
  <c r="M17" i="87" s="1"/>
  <c r="G16" i="87"/>
  <c r="H16" i="87" s="1"/>
  <c r="M16" i="87" s="1"/>
  <c r="G15" i="87"/>
  <c r="H15" i="87" s="1"/>
  <c r="M15" i="87" s="1"/>
  <c r="G14" i="87"/>
  <c r="H14" i="87" s="1"/>
  <c r="M14" i="87" s="1"/>
  <c r="G13" i="87"/>
  <c r="H13" i="87" s="1"/>
  <c r="M13" i="87" s="1"/>
  <c r="G12" i="87"/>
  <c r="H12" i="87" s="1"/>
  <c r="M12" i="87" s="1"/>
  <c r="G11" i="87"/>
  <c r="H11" i="87" s="1"/>
  <c r="M11" i="87" s="1"/>
  <c r="G10" i="87"/>
  <c r="H10" i="87" s="1"/>
  <c r="M10" i="87" s="1"/>
  <c r="G9" i="87"/>
  <c r="H9" i="87" s="1"/>
  <c r="M9" i="87" s="1"/>
  <c r="G3" i="87"/>
  <c r="H3" i="87" s="1"/>
  <c r="M3" i="87" s="1"/>
  <c r="G4" i="87"/>
  <c r="H4" i="87" s="1"/>
  <c r="M4" i="87" s="1"/>
  <c r="G5" i="87"/>
  <c r="H5" i="87" s="1"/>
  <c r="M5" i="87" s="1"/>
  <c r="G6" i="87"/>
  <c r="H6" i="87" s="1"/>
  <c r="M6" i="87" s="1"/>
  <c r="G7" i="87"/>
  <c r="H7" i="87" s="1"/>
  <c r="M7" i="87" s="1"/>
  <c r="G8" i="87"/>
  <c r="H8" i="87" s="1"/>
  <c r="M8" i="87" s="1"/>
  <c r="G2" i="87"/>
  <c r="H2" i="87" s="1"/>
  <c r="H3" i="85"/>
  <c r="H4" i="85"/>
  <c r="H5" i="85"/>
  <c r="H6" i="85"/>
  <c r="H7" i="85"/>
  <c r="H8" i="85"/>
  <c r="H2" i="85"/>
  <c r="G8" i="85"/>
  <c r="G7" i="85"/>
  <c r="G6" i="85"/>
  <c r="G5" i="85"/>
  <c r="G4" i="85"/>
  <c r="G3" i="85"/>
  <c r="G2" i="85"/>
  <c r="I9" i="93"/>
  <c r="I8" i="93"/>
  <c r="I7" i="93"/>
  <c r="I6" i="93"/>
  <c r="H98" i="87" l="1"/>
  <c r="G98" i="87"/>
  <c r="E3" i="85" l="1"/>
  <c r="E4" i="85"/>
  <c r="E5" i="85"/>
  <c r="E6" i="85"/>
  <c r="E7" i="85"/>
  <c r="E8" i="85"/>
  <c r="E2" i="85"/>
  <c r="AH14" i="90"/>
  <c r="AG11" i="90"/>
  <c r="AG12" i="90"/>
  <c r="AG13" i="90"/>
  <c r="AG10" i="90"/>
  <c r="I3" i="87" l="1"/>
  <c r="J3" i="87" s="1"/>
  <c r="K3" i="87" s="1"/>
  <c r="I4" i="87" l="1"/>
  <c r="J4" i="87" s="1"/>
  <c r="L2" i="87"/>
  <c r="K4" i="87" l="1"/>
  <c r="L4" i="87" s="1"/>
  <c r="L3" i="87"/>
  <c r="I5" i="87"/>
  <c r="E8" i="93"/>
  <c r="E9" i="93"/>
  <c r="E10" i="93"/>
  <c r="E11" i="93"/>
  <c r="E12" i="93"/>
  <c r="E13" i="93"/>
  <c r="E14" i="93"/>
  <c r="E15" i="93"/>
  <c r="E16" i="93"/>
  <c r="E17" i="93"/>
  <c r="E18" i="93"/>
  <c r="E19" i="93"/>
  <c r="E20" i="93"/>
  <c r="E21" i="93"/>
  <c r="E22" i="93"/>
  <c r="E6" i="93"/>
  <c r="E7" i="93"/>
  <c r="I6" i="87" l="1"/>
  <c r="J5" i="87"/>
  <c r="K5" i="87" s="1"/>
  <c r="I7" i="87" l="1"/>
  <c r="J6" i="87"/>
  <c r="M98" i="87"/>
  <c r="K6" i="87" l="1"/>
  <c r="L6" i="87" s="1"/>
  <c r="J7" i="87"/>
  <c r="I8" i="87"/>
  <c r="L5" i="87"/>
  <c r="J2" i="79"/>
  <c r="K7" i="87" l="1"/>
  <c r="L7" i="87" s="1"/>
  <c r="J8" i="87"/>
  <c r="I9" i="87"/>
  <c r="L2" i="79"/>
  <c r="K8" i="87" l="1"/>
  <c r="L8" i="87" s="1"/>
  <c r="I10" i="87"/>
  <c r="J9" i="87"/>
  <c r="K9" i="87" l="1"/>
  <c r="L9" i="87" s="1"/>
  <c r="J10" i="87"/>
  <c r="I11" i="87"/>
  <c r="K10" i="87" l="1"/>
  <c r="L10" i="87" s="1"/>
  <c r="I12" i="87"/>
  <c r="J11" i="87"/>
  <c r="K11" i="87" l="1"/>
  <c r="L11" i="87" s="1"/>
  <c r="J12" i="87"/>
  <c r="I13" i="87"/>
  <c r="K12" i="87" l="1"/>
  <c r="L12" i="87" s="1"/>
  <c r="J13" i="87"/>
  <c r="I14" i="87"/>
  <c r="K13" i="87" l="1"/>
  <c r="L13" i="87" s="1"/>
  <c r="I15" i="87"/>
  <c r="J14" i="87"/>
  <c r="K14" i="87" l="1"/>
  <c r="L14" i="87" s="1"/>
  <c r="J15" i="87"/>
  <c r="I16" i="87"/>
  <c r="K15" i="87" l="1"/>
  <c r="L15" i="87" s="1"/>
  <c r="J16" i="87"/>
  <c r="I17" i="87"/>
  <c r="K16" i="87" l="1"/>
  <c r="L16" i="87" s="1"/>
  <c r="I18" i="87"/>
  <c r="J17" i="87"/>
  <c r="K17" i="87" l="1"/>
  <c r="L17" i="87" s="1"/>
  <c r="J18" i="87"/>
  <c r="I19" i="87"/>
  <c r="K18" i="87" l="1"/>
  <c r="L18" i="87" s="1"/>
  <c r="J19" i="87"/>
  <c r="I20" i="87"/>
  <c r="K19" i="87" l="1"/>
  <c r="L19" i="87" s="1"/>
  <c r="J20" i="87"/>
  <c r="I21" i="87"/>
  <c r="K20" i="87" l="1"/>
  <c r="L20" i="87" s="1"/>
  <c r="I22" i="87"/>
  <c r="J21" i="87"/>
  <c r="K21" i="87" l="1"/>
  <c r="L21" i="87" s="1"/>
  <c r="I23" i="87"/>
  <c r="J22" i="87"/>
  <c r="K22" i="87" l="1"/>
  <c r="L22" i="87" s="1"/>
  <c r="I24" i="87"/>
  <c r="J23" i="87"/>
  <c r="K23" i="87" l="1"/>
  <c r="L23" i="87" s="1"/>
  <c r="I25" i="87"/>
  <c r="J24" i="87"/>
  <c r="K24" i="87" l="1"/>
  <c r="L24" i="87" s="1"/>
  <c r="I26" i="87"/>
  <c r="J25" i="87"/>
  <c r="K25" i="87" l="1"/>
  <c r="L25" i="87" s="1"/>
  <c r="I27" i="87"/>
  <c r="J26" i="87"/>
  <c r="K26" i="87" l="1"/>
  <c r="L26" i="87" s="1"/>
  <c r="I28" i="87"/>
  <c r="J27" i="87"/>
  <c r="K27" i="87" l="1"/>
  <c r="L27" i="87" s="1"/>
  <c r="I29" i="87"/>
  <c r="J28" i="87"/>
  <c r="K28" i="87" l="1"/>
  <c r="L28" i="87" s="1"/>
  <c r="I30" i="87"/>
  <c r="J29" i="87"/>
  <c r="K29" i="87" l="1"/>
  <c r="L29" i="87" s="1"/>
  <c r="J30" i="87"/>
  <c r="I31" i="87"/>
  <c r="K30" i="87" l="1"/>
  <c r="L30" i="87" s="1"/>
  <c r="I32" i="87"/>
  <c r="J31" i="87"/>
  <c r="K31" i="87" l="1"/>
  <c r="L31" i="87" s="1"/>
  <c r="I33" i="87"/>
  <c r="J32" i="87"/>
  <c r="K32" i="87" l="1"/>
  <c r="L32" i="87" s="1"/>
  <c r="J33" i="87"/>
  <c r="I34" i="87"/>
  <c r="K33" i="87" l="1"/>
  <c r="L33" i="87" s="1"/>
  <c r="I35" i="87"/>
  <c r="J34" i="87"/>
  <c r="K34" i="87" l="1"/>
  <c r="L34" i="87" s="1"/>
  <c r="J35" i="87"/>
  <c r="I36" i="87"/>
  <c r="K35" i="87" l="1"/>
  <c r="L35" i="87" s="1"/>
  <c r="I37" i="87"/>
  <c r="J36" i="87"/>
  <c r="K36" i="87" l="1"/>
  <c r="L36" i="87" s="1"/>
  <c r="I38" i="87"/>
  <c r="J37" i="87"/>
  <c r="K37" i="87" l="1"/>
  <c r="L37" i="87" s="1"/>
  <c r="J38" i="87"/>
  <c r="I39" i="87"/>
  <c r="K38" i="87" l="1"/>
  <c r="L38" i="87" s="1"/>
  <c r="I40" i="87"/>
  <c r="J39" i="87"/>
  <c r="K39" i="87" l="1"/>
  <c r="L39" i="87" s="1"/>
  <c r="I41" i="87"/>
  <c r="J40" i="87"/>
  <c r="K40" i="87" l="1"/>
  <c r="L40" i="87" s="1"/>
  <c r="I42" i="87"/>
  <c r="I43" i="87" s="1"/>
  <c r="J41" i="87"/>
  <c r="K41" i="87" l="1"/>
  <c r="L41" i="87" s="1"/>
  <c r="J42" i="87"/>
  <c r="K42" i="87" l="1"/>
  <c r="L42" i="87" s="1"/>
  <c r="J43" i="87"/>
  <c r="I44" i="87"/>
  <c r="K43" i="87" l="1"/>
  <c r="L43" i="87" s="1"/>
  <c r="I45" i="87"/>
  <c r="J44" i="87"/>
  <c r="K44" i="87" l="1"/>
  <c r="L44" i="87" s="1"/>
  <c r="I46" i="87"/>
  <c r="J45" i="87"/>
  <c r="K45" i="87" l="1"/>
  <c r="L45" i="87" s="1"/>
  <c r="J46" i="87"/>
  <c r="I47" i="87"/>
  <c r="K46" i="87" l="1"/>
  <c r="L46" i="87" s="1"/>
  <c r="I48" i="87"/>
  <c r="J47" i="87"/>
  <c r="K47" i="87" l="1"/>
  <c r="L47" i="87" s="1"/>
  <c r="I49" i="87"/>
  <c r="J48" i="87"/>
  <c r="K48" i="87" l="1"/>
  <c r="L48" i="87" s="1"/>
  <c r="I50" i="87"/>
  <c r="J49" i="87"/>
  <c r="K49" i="87" l="1"/>
  <c r="L49" i="87" s="1"/>
  <c r="I51" i="87"/>
  <c r="J50" i="87"/>
  <c r="K50" i="87" l="1"/>
  <c r="L50" i="87" s="1"/>
  <c r="I52" i="87"/>
  <c r="J51" i="87"/>
  <c r="K51" i="87" l="1"/>
  <c r="L51" i="87" s="1"/>
  <c r="I53" i="87"/>
  <c r="J52" i="87"/>
  <c r="K52" i="87" l="1"/>
  <c r="L52" i="87" s="1"/>
  <c r="I54" i="87"/>
  <c r="J53" i="87"/>
  <c r="K53" i="87" l="1"/>
  <c r="L53" i="87" s="1"/>
  <c r="J54" i="87"/>
  <c r="I55" i="87"/>
  <c r="K54" i="87" l="1"/>
  <c r="L54" i="87" s="1"/>
  <c r="J55" i="87"/>
  <c r="I56" i="87"/>
  <c r="K55" i="87" l="1"/>
  <c r="L55" i="87" s="1"/>
  <c r="I57" i="87"/>
  <c r="J56" i="87"/>
  <c r="K56" i="87" l="1"/>
  <c r="L56" i="87" s="1"/>
  <c r="J57" i="87"/>
  <c r="I58" i="87"/>
  <c r="K57" i="87" l="1"/>
  <c r="L57" i="87" s="1"/>
  <c r="I59" i="87"/>
  <c r="J58" i="87"/>
  <c r="K58" i="87" l="1"/>
  <c r="L58" i="87" s="1"/>
  <c r="I60" i="87"/>
  <c r="J59" i="87"/>
  <c r="K59" i="87" l="1"/>
  <c r="L59" i="87" s="1"/>
  <c r="J60" i="87"/>
  <c r="I61" i="87"/>
  <c r="K60" i="87" l="1"/>
  <c r="L60" i="87" s="1"/>
  <c r="I62" i="87"/>
  <c r="J61" i="87"/>
  <c r="K61" i="87" l="1"/>
  <c r="L61" i="87" s="1"/>
  <c r="J62" i="87"/>
  <c r="I63" i="87"/>
  <c r="K62" i="87" l="1"/>
  <c r="L62" i="87" s="1"/>
  <c r="I64" i="87"/>
  <c r="J63" i="87"/>
  <c r="K63" i="87" l="1"/>
  <c r="L63" i="87" s="1"/>
  <c r="I65" i="87"/>
  <c r="J64" i="87"/>
  <c r="K64" i="87" l="1"/>
  <c r="L64" i="87" s="1"/>
  <c r="I66" i="87"/>
  <c r="J65" i="87"/>
  <c r="K65" i="87" l="1"/>
  <c r="L65" i="87" s="1"/>
  <c r="J66" i="87"/>
  <c r="I67" i="87"/>
  <c r="K66" i="87" l="1"/>
  <c r="L66" i="87" s="1"/>
  <c r="J67" i="87"/>
  <c r="I68" i="87"/>
  <c r="K67" i="87" l="1"/>
  <c r="L67" i="87" s="1"/>
  <c r="J68" i="87"/>
  <c r="I69" i="87"/>
  <c r="K68" i="87" l="1"/>
  <c r="L68" i="87" s="1"/>
  <c r="J69" i="87"/>
  <c r="I70" i="87"/>
  <c r="K69" i="87" l="1"/>
  <c r="L69" i="87" s="1"/>
  <c r="I71" i="87"/>
  <c r="J70" i="87"/>
  <c r="K70" i="87" l="1"/>
  <c r="L70" i="87" s="1"/>
  <c r="I72" i="87"/>
  <c r="J71" i="87"/>
  <c r="K71" i="87" l="1"/>
  <c r="L71" i="87" s="1"/>
  <c r="J72" i="87"/>
  <c r="I73" i="87"/>
  <c r="K72" i="87" l="1"/>
  <c r="L72" i="87" s="1"/>
  <c r="I74" i="87"/>
  <c r="J73" i="87"/>
  <c r="K73" i="87" l="1"/>
  <c r="L73" i="87" s="1"/>
  <c r="J74" i="87"/>
  <c r="I75" i="87"/>
  <c r="K74" i="87" l="1"/>
  <c r="L74" i="87" s="1"/>
  <c r="I76" i="87"/>
  <c r="J75" i="87"/>
  <c r="K75" i="87" l="1"/>
  <c r="L75" i="87" s="1"/>
  <c r="J76" i="87"/>
  <c r="I77" i="87"/>
  <c r="K76" i="87" l="1"/>
  <c r="L76" i="87" s="1"/>
  <c r="I78" i="87"/>
  <c r="J77" i="87"/>
  <c r="K77" i="87" l="1"/>
  <c r="L77" i="87" s="1"/>
  <c r="J78" i="87"/>
  <c r="I79" i="87"/>
  <c r="K78" i="87" l="1"/>
  <c r="L78" i="87" s="1"/>
  <c r="I80" i="87"/>
  <c r="J79" i="87"/>
  <c r="K79" i="87" l="1"/>
  <c r="L79" i="87" s="1"/>
  <c r="I81" i="87"/>
  <c r="J80" i="87"/>
  <c r="K80" i="87" l="1"/>
  <c r="L80" i="87" s="1"/>
  <c r="J81" i="87"/>
  <c r="I82" i="87"/>
  <c r="K81" i="87" l="1"/>
  <c r="L81" i="87" s="1"/>
  <c r="J82" i="87"/>
  <c r="I83" i="87"/>
  <c r="I84" i="87" s="1"/>
  <c r="K82" i="87" l="1"/>
  <c r="L82" i="87" s="1"/>
  <c r="J83" i="87"/>
  <c r="K83" i="87" l="1"/>
  <c r="L83" i="87" s="1"/>
  <c r="J84" i="87"/>
  <c r="I85" i="87"/>
  <c r="K84" i="87" l="1"/>
  <c r="L84" i="87" s="1"/>
  <c r="J85" i="87"/>
  <c r="I86" i="87"/>
  <c r="K85" i="87" l="1"/>
  <c r="L85" i="87" s="1"/>
  <c r="I87" i="87"/>
  <c r="J86" i="87"/>
  <c r="K86" i="87" l="1"/>
  <c r="L86" i="87" s="1"/>
  <c r="I88" i="87"/>
  <c r="J87" i="87"/>
  <c r="K87" i="87" l="1"/>
  <c r="L87" i="87" s="1"/>
  <c r="J88" i="87"/>
  <c r="I89" i="87"/>
  <c r="K88" i="87" l="1"/>
  <c r="L88" i="87" s="1"/>
  <c r="I90" i="87"/>
  <c r="J89" i="87"/>
  <c r="K89" i="87" l="1"/>
  <c r="L89" i="87" s="1"/>
  <c r="I91" i="87"/>
  <c r="J90" i="87"/>
  <c r="K90" i="87" l="1"/>
  <c r="L90" i="87" s="1"/>
  <c r="I92" i="87"/>
  <c r="J91" i="87"/>
  <c r="K91" i="87" l="1"/>
  <c r="L91" i="87" s="1"/>
  <c r="J92" i="87"/>
  <c r="I93" i="87"/>
  <c r="K92" i="87" l="1"/>
  <c r="L92" i="87" s="1"/>
  <c r="I94" i="87"/>
  <c r="J93" i="87"/>
  <c r="K93" i="87" l="1"/>
  <c r="L93" i="87" s="1"/>
  <c r="I95" i="87"/>
  <c r="J94" i="87"/>
  <c r="K94" i="87" l="1"/>
  <c r="L94" i="87" s="1"/>
  <c r="I96" i="87"/>
  <c r="J95" i="87"/>
  <c r="K95" i="87" l="1"/>
  <c r="L95" i="87" s="1"/>
  <c r="J96" i="87"/>
  <c r="I97" i="87"/>
  <c r="J97" i="87" s="1"/>
  <c r="K97" i="87" s="1"/>
  <c r="K96" i="87" l="1"/>
  <c r="L96" i="87" s="1"/>
  <c r="J98" i="87"/>
  <c r="L97" i="87" l="1"/>
  <c r="K98" i="87"/>
</calcChain>
</file>

<file path=xl/sharedStrings.xml><?xml version="1.0" encoding="utf-8"?>
<sst xmlns="http://schemas.openxmlformats.org/spreadsheetml/2006/main" count="148" uniqueCount="36">
  <si>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</si>
  <si>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</si>
  <si>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</si>
  <si>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</si>
  <si>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</si>
  <si>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</si>
  <si>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</si>
  <si>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</si>
  <si>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</si>
  <si>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</si>
  <si>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 xml:space="preserve">Built up Area in 
Sq. Ft. 
</t>
  </si>
  <si>
    <t>2BHK</t>
  </si>
  <si>
    <t>Comp</t>
  </si>
  <si>
    <t>2 BHK</t>
  </si>
  <si>
    <t>3 BHK</t>
  </si>
  <si>
    <t>Rate</t>
  </si>
  <si>
    <t>Bldg</t>
  </si>
  <si>
    <t>2% loading</t>
  </si>
  <si>
    <t>30 Rs. 5th flr</t>
  </si>
  <si>
    <t>Comp.</t>
  </si>
  <si>
    <t>3BHK</t>
  </si>
  <si>
    <t>Typical - 1-3, 5-8, 10 -14th Flr</t>
  </si>
  <si>
    <t>Tot - 7</t>
  </si>
  <si>
    <t>4th &amp; 9th Flr</t>
  </si>
  <si>
    <t>Ref</t>
  </si>
  <si>
    <t>nby</t>
  </si>
  <si>
    <t xml:space="preserve"> As per Builder Balcony Area in 
Sq. Ft.                      
</t>
  </si>
  <si>
    <t xml:space="preserve"> Total Area in 
Sq. Ft.                      
</t>
  </si>
  <si>
    <t xml:space="preserve"> As per Approved Plan Carpet Area in 
Sq. Ft.                      
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</si>
  <si>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</si>
  <si>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</si>
  <si>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</si>
  <si>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</si>
  <si>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</si>
  <si>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Ambaram</t>
  </si>
  <si>
    <t xml:space="preserve">   2  BHK - 68                                         3 BHK - 28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</si>
</sst>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7"/>
      <color theme="1"/>
      <name val="Arial Narrow"/>
      <family val="2"/>
    </font>
    <font>
      <sz val="11"/>
      <color rgb="FF333333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33333"/>
      <name val="Open Sans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1" fontId="0" fillId="0" borderId="0" xfId="0" applyNumberFormat="1"/>
    <xf numFmtId="0" fontId="3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43" fontId="0" fillId="0" borderId="0" xfId="1" applyFont="1"/>
    <xf numFmtId="0" fontId="4" fillId="0" borderId="0" xfId="0" applyFont="1"/>
    <xf numFmtId="43" fontId="3" fillId="0" borderId="0" xfId="0" applyNumberFormat="1" applyFont="1" applyAlignment="1">
      <alignment horizontal="center"/>
    </xf>
    <xf numFmtId="0" fontId="5" fillId="2" borderId="7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43" fontId="9" fillId="0" borderId="0" xfId="1" applyFont="1"/>
    <xf numFmtId="43" fontId="9" fillId="0" borderId="0" xfId="0" applyNumberFormat="1" applyFont="1"/>
    <xf numFmtId="43" fontId="2" fillId="0" borderId="0" xfId="0" applyNumberFormat="1" applyFont="1"/>
    <xf numFmtId="43" fontId="2" fillId="0" borderId="0" xfId="1" applyFont="1"/>
    <xf numFmtId="1" fontId="2" fillId="0" borderId="0" xfId="0" applyNumberFormat="1" applyFont="1"/>
    <xf numFmtId="43" fontId="0" fillId="0" borderId="0" xfId="0" applyNumberFormat="1"/>
    <xf numFmtId="0" fontId="10" fillId="0" borderId="0" xfId="0" applyFont="1"/>
    <xf numFmtId="0" fontId="11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4" fillId="0" borderId="1" xfId="2" applyNumberFormat="1" applyFont="1" applyBorder="1" applyAlignment="1">
      <alignment horizontal="center" vertical="top" wrapText="1"/>
    </xf>
    <xf numFmtId="164" fontId="14" fillId="0" borderId="1" xfId="1" applyNumberFormat="1" applyFont="1" applyFill="1" applyBorder="1" applyAlignment="1">
      <alignment horizontal="center"/>
    </xf>
    <xf numFmtId="1" fontId="15" fillId="4" borderId="2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64" fontId="15" fillId="0" borderId="1" xfId="1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 vertical="center"/>
    </xf>
    <xf numFmtId="43" fontId="14" fillId="0" borderId="0" xfId="1" applyFont="1" applyFill="1" applyBorder="1" applyAlignment="1">
      <alignment horizontal="center"/>
    </xf>
    <xf numFmtId="1" fontId="14" fillId="0" borderId="0" xfId="2" applyNumberFormat="1" applyFont="1" applyAlignment="1">
      <alignment horizontal="center" vertical="top" wrapText="1"/>
    </xf>
    <xf numFmtId="164" fontId="14" fillId="0" borderId="0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43" fontId="15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 vertical="top" wrapText="1"/>
    </xf>
    <xf numFmtId="164" fontId="15" fillId="0" borderId="0" xfId="0" applyNumberFormat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5" fillId="4" borderId="5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1" fontId="15" fillId="5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91</xdr:row>
      <xdr:rowOff>152400</xdr:rowOff>
    </xdr:from>
    <xdr:to>
      <xdr:col>26</xdr:col>
      <xdr:colOff>571500</xdr:colOff>
      <xdr:row>112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D682F4-3723-CF55-05A0-8E6740D6DF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634" t="36938" r="5586" b="25474"/>
        <a:stretch/>
      </xdr:blipFill>
      <xdr:spPr>
        <a:xfrm>
          <a:off x="0" y="19878675"/>
          <a:ext cx="16421100" cy="3867150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28</xdr:col>
      <xdr:colOff>238125</xdr:colOff>
      <xdr:row>22</xdr:row>
      <xdr:rowOff>66675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608E43-687F-6DCE-BA73-E293FBAB6A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9072" r="5378" b="36676"/>
        <a:stretch/>
      </xdr:blipFill>
      <xdr:spPr>
        <a:xfrm>
          <a:off x="0" y="0"/>
          <a:ext cx="17306925" cy="4552950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428625</xdr:colOff>
      <xdr:row>7</xdr:row>
      <xdr:rowOff>152400</xdr:rowOff>
    </xdr:from>
    <xdr:to>
      <xdr:col>21</xdr:col>
      <xdr:colOff>438150</xdr:colOff>
      <xdr:row>42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23DB71-1416-B55A-6884-63C05F9F47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57" t="6295" r="28031" b="29732"/>
        <a:stretch/>
      </xdr:blipFill>
      <xdr:spPr>
        <a:xfrm>
          <a:off x="4695825" y="1485900"/>
          <a:ext cx="8543925" cy="6581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4"/>
  <sheetViews>
    <sheetView topLeftCell="A88" zoomScale="145" zoomScaleNormal="145" workbookViewId="0">
      <selection activeCell="M97" sqref="M97"/>
    </sheetView>
  </sheetViews>
  <sheetFormatPr defaultRowHeight="15" x14ac:dyDescent="0.25"/>
  <cols>
    <col min="1" max="1" width="4" style="44" customWidth="1"/>
    <col min="2" max="2" width="5.140625" style="44" customWidth="1"/>
    <col min="3" max="3" width="4.85546875" style="45" customWidth="1"/>
    <col min="4" max="4" width="6.28515625" style="44" customWidth="1"/>
    <col min="5" max="7" width="6.140625" style="44" customWidth="1"/>
    <col min="8" max="8" width="6" customWidth="1"/>
    <col min="9" max="9" width="6.5703125" customWidth="1"/>
    <col min="10" max="10" width="13.7109375" customWidth="1"/>
    <col min="11" max="11" width="14.42578125" customWidth="1"/>
    <col min="12" max="12" width="7.7109375" customWidth="1"/>
    <col min="13" max="13" width="11.28515625" customWidth="1"/>
    <col min="14" max="14" width="9.7109375" bestFit="1" customWidth="1"/>
    <col min="15" max="15" width="12" style="2" bestFit="1" customWidth="1"/>
    <col min="16" max="16" width="16.140625" customWidth="1"/>
  </cols>
  <sheetData>
    <row r="1" spans="1:16" ht="60.75" customHeight="1" x14ac:dyDescent="0.25">
      <c r="A1" s="22" t="s">
        <v>1</v>
      </c>
      <c r="B1" s="22" t="s">
        <v>0</v>
      </c>
      <c r="C1" s="23" t="s">
        <v>2</v>
      </c>
      <c r="D1" s="23" t="s">
        <v>12</v>
      </c>
      <c r="E1" s="23" t="s">
        <v>28</v>
      </c>
      <c r="F1" s="23" t="s">
        <v>26</v>
      </c>
      <c r="G1" s="23" t="s">
        <v>27</v>
      </c>
      <c r="H1" s="23" t="s">
        <v>10</v>
      </c>
      <c r="I1" s="22" t="s">
        <v>29</v>
      </c>
      <c r="J1" s="24" t="s">
        <v>30</v>
      </c>
      <c r="K1" s="25" t="s">
        <v>31</v>
      </c>
      <c r="L1" s="25" t="s">
        <v>32</v>
      </c>
      <c r="M1" s="25" t="s">
        <v>33</v>
      </c>
      <c r="N1" s="4"/>
    </row>
    <row r="2" spans="1:16" ht="16.5" x14ac:dyDescent="0.3">
      <c r="A2" s="26">
        <v>1</v>
      </c>
      <c r="B2" s="27">
        <v>101</v>
      </c>
      <c r="C2" s="27">
        <v>1</v>
      </c>
      <c r="D2" s="27" t="s">
        <v>13</v>
      </c>
      <c r="E2" s="27">
        <v>809</v>
      </c>
      <c r="F2" s="27">
        <v>45</v>
      </c>
      <c r="G2" s="27">
        <f>E2+F2</f>
        <v>854</v>
      </c>
      <c r="H2" s="27">
        <f>G2*1.1</f>
        <v>939.40000000000009</v>
      </c>
      <c r="I2" s="26">
        <v>13500</v>
      </c>
      <c r="J2" s="49">
        <f>G2*I2</f>
        <v>11529000</v>
      </c>
      <c r="K2" s="29">
        <f>J2*1.05</f>
        <v>12105450</v>
      </c>
      <c r="L2" s="28">
        <f t="shared" ref="L2" si="0">MROUND((K2*0.025/12),500)</f>
        <v>25000</v>
      </c>
      <c r="M2" s="29">
        <f>H2*2400</f>
        <v>2254560</v>
      </c>
      <c r="N2" s="9"/>
      <c r="O2" s="7"/>
      <c r="P2" s="19"/>
    </row>
    <row r="3" spans="1:16" ht="16.5" x14ac:dyDescent="0.3">
      <c r="A3" s="26">
        <v>2</v>
      </c>
      <c r="B3" s="27">
        <v>102</v>
      </c>
      <c r="C3" s="27">
        <v>1</v>
      </c>
      <c r="D3" s="27" t="s">
        <v>13</v>
      </c>
      <c r="E3" s="27">
        <v>899</v>
      </c>
      <c r="F3" s="27">
        <v>99</v>
      </c>
      <c r="G3" s="27">
        <f t="shared" ref="G3:G8" si="1">E3+F3</f>
        <v>998</v>
      </c>
      <c r="H3" s="27">
        <f t="shared" ref="H3:H64" si="2">G3*1.1</f>
        <v>1097.8000000000002</v>
      </c>
      <c r="I3" s="26">
        <f t="shared" ref="I3:I8" si="3">I2</f>
        <v>13500</v>
      </c>
      <c r="J3" s="49">
        <f t="shared" ref="J3:J66" si="4">G3*I3</f>
        <v>13473000</v>
      </c>
      <c r="K3" s="29">
        <f t="shared" ref="K3:K66" si="5">J3*1.05</f>
        <v>14146650</v>
      </c>
      <c r="L3" s="28">
        <f t="shared" ref="L3:L66" si="6">MROUND((K3*0.025/12),500)</f>
        <v>29500</v>
      </c>
      <c r="M3" s="29">
        <f t="shared" ref="M3:M66" si="7">H3*2400</f>
        <v>2634720.0000000005</v>
      </c>
      <c r="N3" s="9"/>
    </row>
    <row r="4" spans="1:16" ht="16.5" x14ac:dyDescent="0.3">
      <c r="A4" s="26">
        <v>3</v>
      </c>
      <c r="B4" s="27">
        <v>103</v>
      </c>
      <c r="C4" s="27">
        <v>1</v>
      </c>
      <c r="D4" s="27" t="s">
        <v>14</v>
      </c>
      <c r="E4" s="27">
        <v>1145</v>
      </c>
      <c r="F4" s="27">
        <v>109</v>
      </c>
      <c r="G4" s="27">
        <f t="shared" si="1"/>
        <v>1254</v>
      </c>
      <c r="H4" s="27">
        <f t="shared" si="2"/>
        <v>1379.4</v>
      </c>
      <c r="I4" s="26">
        <f t="shared" si="3"/>
        <v>13500</v>
      </c>
      <c r="J4" s="49">
        <f t="shared" si="4"/>
        <v>16929000</v>
      </c>
      <c r="K4" s="29">
        <f t="shared" si="5"/>
        <v>17775450</v>
      </c>
      <c r="L4" s="28">
        <f t="shared" si="6"/>
        <v>37000</v>
      </c>
      <c r="M4" s="29">
        <f t="shared" si="7"/>
        <v>3310560</v>
      </c>
      <c r="N4" s="9"/>
    </row>
    <row r="5" spans="1:16" ht="16.5" x14ac:dyDescent="0.3">
      <c r="A5" s="26">
        <v>4</v>
      </c>
      <c r="B5" s="27">
        <v>104</v>
      </c>
      <c r="C5" s="27">
        <v>1</v>
      </c>
      <c r="D5" s="27" t="s">
        <v>13</v>
      </c>
      <c r="E5" s="27">
        <v>793</v>
      </c>
      <c r="F5" s="27">
        <v>0</v>
      </c>
      <c r="G5" s="27">
        <f t="shared" si="1"/>
        <v>793</v>
      </c>
      <c r="H5" s="27">
        <f t="shared" si="2"/>
        <v>872.30000000000007</v>
      </c>
      <c r="I5" s="26">
        <f t="shared" si="3"/>
        <v>13500</v>
      </c>
      <c r="J5" s="49">
        <f t="shared" si="4"/>
        <v>10705500</v>
      </c>
      <c r="K5" s="29">
        <f t="shared" si="5"/>
        <v>11240775</v>
      </c>
      <c r="L5" s="28">
        <f t="shared" si="6"/>
        <v>23500</v>
      </c>
      <c r="M5" s="29">
        <f t="shared" si="7"/>
        <v>2093520.0000000002</v>
      </c>
      <c r="N5" s="9"/>
    </row>
    <row r="6" spans="1:16" ht="16.5" x14ac:dyDescent="0.3">
      <c r="A6" s="26">
        <v>5</v>
      </c>
      <c r="B6" s="27">
        <v>105</v>
      </c>
      <c r="C6" s="27">
        <v>1</v>
      </c>
      <c r="D6" s="27" t="s">
        <v>13</v>
      </c>
      <c r="E6" s="27">
        <v>793</v>
      </c>
      <c r="F6" s="27">
        <v>0</v>
      </c>
      <c r="G6" s="27">
        <f t="shared" si="1"/>
        <v>793</v>
      </c>
      <c r="H6" s="27">
        <f t="shared" si="2"/>
        <v>872.30000000000007</v>
      </c>
      <c r="I6" s="26">
        <f t="shared" si="3"/>
        <v>13500</v>
      </c>
      <c r="J6" s="49">
        <f t="shared" si="4"/>
        <v>10705500</v>
      </c>
      <c r="K6" s="29">
        <f t="shared" si="5"/>
        <v>11240775</v>
      </c>
      <c r="L6" s="28">
        <f t="shared" si="6"/>
        <v>23500</v>
      </c>
      <c r="M6" s="29">
        <f t="shared" si="7"/>
        <v>2093520.0000000002</v>
      </c>
      <c r="N6" s="9"/>
    </row>
    <row r="7" spans="1:16" ht="16.5" x14ac:dyDescent="0.3">
      <c r="A7" s="26">
        <v>6</v>
      </c>
      <c r="B7" s="27">
        <v>106</v>
      </c>
      <c r="C7" s="27">
        <v>1</v>
      </c>
      <c r="D7" s="27" t="s">
        <v>14</v>
      </c>
      <c r="E7" s="27">
        <v>1145</v>
      </c>
      <c r="F7" s="27">
        <v>109</v>
      </c>
      <c r="G7" s="27">
        <f t="shared" si="1"/>
        <v>1254</v>
      </c>
      <c r="H7" s="27">
        <f t="shared" si="2"/>
        <v>1379.4</v>
      </c>
      <c r="I7" s="26">
        <f t="shared" si="3"/>
        <v>13500</v>
      </c>
      <c r="J7" s="49">
        <f t="shared" si="4"/>
        <v>16929000</v>
      </c>
      <c r="K7" s="29">
        <f t="shared" si="5"/>
        <v>17775450</v>
      </c>
      <c r="L7" s="28">
        <f t="shared" si="6"/>
        <v>37000</v>
      </c>
      <c r="M7" s="29">
        <f t="shared" si="7"/>
        <v>3310560</v>
      </c>
      <c r="N7" s="9"/>
    </row>
    <row r="8" spans="1:16" ht="16.5" x14ac:dyDescent="0.3">
      <c r="A8" s="26">
        <v>7</v>
      </c>
      <c r="B8" s="27">
        <v>107</v>
      </c>
      <c r="C8" s="27">
        <v>1</v>
      </c>
      <c r="D8" s="27" t="s">
        <v>13</v>
      </c>
      <c r="E8" s="27">
        <v>899</v>
      </c>
      <c r="F8" s="27">
        <v>99</v>
      </c>
      <c r="G8" s="27">
        <f t="shared" si="1"/>
        <v>998</v>
      </c>
      <c r="H8" s="27">
        <f t="shared" si="2"/>
        <v>1097.8000000000002</v>
      </c>
      <c r="I8" s="26">
        <f t="shared" si="3"/>
        <v>13500</v>
      </c>
      <c r="J8" s="49">
        <f t="shared" si="4"/>
        <v>13473000</v>
      </c>
      <c r="K8" s="29">
        <f t="shared" si="5"/>
        <v>14146650</v>
      </c>
      <c r="L8" s="28">
        <f t="shared" si="6"/>
        <v>29500</v>
      </c>
      <c r="M8" s="29">
        <f t="shared" si="7"/>
        <v>2634720.0000000005</v>
      </c>
      <c r="N8" s="9"/>
    </row>
    <row r="9" spans="1:16" ht="16.5" x14ac:dyDescent="0.3">
      <c r="A9" s="26">
        <v>8</v>
      </c>
      <c r="B9" s="27">
        <v>201</v>
      </c>
      <c r="C9" s="27">
        <v>2</v>
      </c>
      <c r="D9" s="27" t="s">
        <v>13</v>
      </c>
      <c r="E9" s="27">
        <v>809</v>
      </c>
      <c r="F9" s="27">
        <v>45</v>
      </c>
      <c r="G9" s="27">
        <f>E9+F9</f>
        <v>854</v>
      </c>
      <c r="H9" s="27">
        <f t="shared" si="2"/>
        <v>939.40000000000009</v>
      </c>
      <c r="I9" s="26">
        <f t="shared" ref="I9:I72" si="8">I8</f>
        <v>13500</v>
      </c>
      <c r="J9" s="49">
        <f t="shared" si="4"/>
        <v>11529000</v>
      </c>
      <c r="K9" s="29">
        <f t="shared" si="5"/>
        <v>12105450</v>
      </c>
      <c r="L9" s="28">
        <f t="shared" si="6"/>
        <v>25000</v>
      </c>
      <c r="M9" s="29">
        <f t="shared" si="7"/>
        <v>2254560</v>
      </c>
      <c r="N9" s="9"/>
    </row>
    <row r="10" spans="1:16" ht="16.5" x14ac:dyDescent="0.3">
      <c r="A10" s="26">
        <v>9</v>
      </c>
      <c r="B10" s="27">
        <v>202</v>
      </c>
      <c r="C10" s="27">
        <v>2</v>
      </c>
      <c r="D10" s="27" t="s">
        <v>13</v>
      </c>
      <c r="E10" s="27">
        <v>899</v>
      </c>
      <c r="F10" s="27">
        <v>99</v>
      </c>
      <c r="G10" s="27">
        <f t="shared" ref="G10:G15" si="9">E10+F10</f>
        <v>998</v>
      </c>
      <c r="H10" s="27">
        <f t="shared" si="2"/>
        <v>1097.8000000000002</v>
      </c>
      <c r="I10" s="26">
        <f t="shared" si="8"/>
        <v>13500</v>
      </c>
      <c r="J10" s="49">
        <f t="shared" si="4"/>
        <v>13473000</v>
      </c>
      <c r="K10" s="29">
        <f t="shared" si="5"/>
        <v>14146650</v>
      </c>
      <c r="L10" s="28">
        <f t="shared" si="6"/>
        <v>29500</v>
      </c>
      <c r="M10" s="29">
        <f t="shared" si="7"/>
        <v>2634720.0000000005</v>
      </c>
      <c r="N10" s="9"/>
    </row>
    <row r="11" spans="1:16" ht="16.5" x14ac:dyDescent="0.3">
      <c r="A11" s="26">
        <v>10</v>
      </c>
      <c r="B11" s="27">
        <v>203</v>
      </c>
      <c r="C11" s="27">
        <v>2</v>
      </c>
      <c r="D11" s="27" t="s">
        <v>14</v>
      </c>
      <c r="E11" s="27">
        <v>1145</v>
      </c>
      <c r="F11" s="27">
        <v>109</v>
      </c>
      <c r="G11" s="27">
        <f t="shared" si="9"/>
        <v>1254</v>
      </c>
      <c r="H11" s="27">
        <f t="shared" si="2"/>
        <v>1379.4</v>
      </c>
      <c r="I11" s="26">
        <f t="shared" si="8"/>
        <v>13500</v>
      </c>
      <c r="J11" s="49">
        <f t="shared" si="4"/>
        <v>16929000</v>
      </c>
      <c r="K11" s="29">
        <f t="shared" si="5"/>
        <v>17775450</v>
      </c>
      <c r="L11" s="28">
        <f t="shared" si="6"/>
        <v>37000</v>
      </c>
      <c r="M11" s="29">
        <f t="shared" si="7"/>
        <v>3310560</v>
      </c>
      <c r="N11" s="9"/>
    </row>
    <row r="12" spans="1:16" ht="16.5" x14ac:dyDescent="0.3">
      <c r="A12" s="26">
        <v>11</v>
      </c>
      <c r="B12" s="27">
        <v>204</v>
      </c>
      <c r="C12" s="27">
        <v>2</v>
      </c>
      <c r="D12" s="27" t="s">
        <v>13</v>
      </c>
      <c r="E12" s="27">
        <v>793</v>
      </c>
      <c r="F12" s="27">
        <v>0</v>
      </c>
      <c r="G12" s="27">
        <f t="shared" si="9"/>
        <v>793</v>
      </c>
      <c r="H12" s="27">
        <f t="shared" si="2"/>
        <v>872.30000000000007</v>
      </c>
      <c r="I12" s="26">
        <f t="shared" si="8"/>
        <v>13500</v>
      </c>
      <c r="J12" s="49">
        <f t="shared" si="4"/>
        <v>10705500</v>
      </c>
      <c r="K12" s="29">
        <f t="shared" si="5"/>
        <v>11240775</v>
      </c>
      <c r="L12" s="28">
        <f t="shared" si="6"/>
        <v>23500</v>
      </c>
      <c r="M12" s="29">
        <f t="shared" si="7"/>
        <v>2093520.0000000002</v>
      </c>
      <c r="N12" s="9"/>
    </row>
    <row r="13" spans="1:16" ht="16.5" x14ac:dyDescent="0.3">
      <c r="A13" s="26">
        <v>12</v>
      </c>
      <c r="B13" s="27">
        <v>205</v>
      </c>
      <c r="C13" s="27">
        <v>2</v>
      </c>
      <c r="D13" s="27" t="s">
        <v>13</v>
      </c>
      <c r="E13" s="27">
        <v>793</v>
      </c>
      <c r="F13" s="27">
        <v>0</v>
      </c>
      <c r="G13" s="27">
        <f t="shared" si="9"/>
        <v>793</v>
      </c>
      <c r="H13" s="27">
        <f t="shared" si="2"/>
        <v>872.30000000000007</v>
      </c>
      <c r="I13" s="26">
        <f t="shared" si="8"/>
        <v>13500</v>
      </c>
      <c r="J13" s="49">
        <f t="shared" si="4"/>
        <v>10705500</v>
      </c>
      <c r="K13" s="29">
        <f t="shared" si="5"/>
        <v>11240775</v>
      </c>
      <c r="L13" s="28">
        <f t="shared" si="6"/>
        <v>23500</v>
      </c>
      <c r="M13" s="29">
        <f t="shared" si="7"/>
        <v>2093520.0000000002</v>
      </c>
      <c r="N13" s="9"/>
    </row>
    <row r="14" spans="1:16" ht="16.5" x14ac:dyDescent="0.3">
      <c r="A14" s="26">
        <v>13</v>
      </c>
      <c r="B14" s="27">
        <v>206</v>
      </c>
      <c r="C14" s="27">
        <v>2</v>
      </c>
      <c r="D14" s="27" t="s">
        <v>14</v>
      </c>
      <c r="E14" s="27">
        <v>1145</v>
      </c>
      <c r="F14" s="27">
        <v>109</v>
      </c>
      <c r="G14" s="27">
        <f t="shared" si="9"/>
        <v>1254</v>
      </c>
      <c r="H14" s="27">
        <f t="shared" si="2"/>
        <v>1379.4</v>
      </c>
      <c r="I14" s="26">
        <f t="shared" si="8"/>
        <v>13500</v>
      </c>
      <c r="J14" s="49">
        <f t="shared" si="4"/>
        <v>16929000</v>
      </c>
      <c r="K14" s="29">
        <f t="shared" si="5"/>
        <v>17775450</v>
      </c>
      <c r="L14" s="28">
        <f t="shared" si="6"/>
        <v>37000</v>
      </c>
      <c r="M14" s="29">
        <f t="shared" si="7"/>
        <v>3310560</v>
      </c>
      <c r="N14" s="9"/>
    </row>
    <row r="15" spans="1:16" ht="16.5" x14ac:dyDescent="0.3">
      <c r="A15" s="26">
        <v>14</v>
      </c>
      <c r="B15" s="27">
        <v>207</v>
      </c>
      <c r="C15" s="27">
        <v>2</v>
      </c>
      <c r="D15" s="27" t="s">
        <v>13</v>
      </c>
      <c r="E15" s="27">
        <v>899</v>
      </c>
      <c r="F15" s="27">
        <v>99</v>
      </c>
      <c r="G15" s="27">
        <f t="shared" si="9"/>
        <v>998</v>
      </c>
      <c r="H15" s="27">
        <f t="shared" si="2"/>
        <v>1097.8000000000002</v>
      </c>
      <c r="I15" s="26">
        <f t="shared" si="8"/>
        <v>13500</v>
      </c>
      <c r="J15" s="49">
        <f t="shared" si="4"/>
        <v>13473000</v>
      </c>
      <c r="K15" s="29">
        <f t="shared" si="5"/>
        <v>14146650</v>
      </c>
      <c r="L15" s="28">
        <f t="shared" si="6"/>
        <v>29500</v>
      </c>
      <c r="M15" s="29">
        <f t="shared" si="7"/>
        <v>2634720.0000000005</v>
      </c>
      <c r="N15" s="9"/>
    </row>
    <row r="16" spans="1:16" ht="16.5" x14ac:dyDescent="0.3">
      <c r="A16" s="26">
        <v>15</v>
      </c>
      <c r="B16" s="27">
        <v>301</v>
      </c>
      <c r="C16" s="27">
        <v>3</v>
      </c>
      <c r="D16" s="27" t="s">
        <v>13</v>
      </c>
      <c r="E16" s="27">
        <v>809</v>
      </c>
      <c r="F16" s="27">
        <v>45</v>
      </c>
      <c r="G16" s="27">
        <f>E16+F16</f>
        <v>854</v>
      </c>
      <c r="H16" s="27">
        <f t="shared" si="2"/>
        <v>939.40000000000009</v>
      </c>
      <c r="I16" s="26">
        <f t="shared" si="8"/>
        <v>13500</v>
      </c>
      <c r="J16" s="49">
        <f t="shared" si="4"/>
        <v>11529000</v>
      </c>
      <c r="K16" s="29">
        <f t="shared" si="5"/>
        <v>12105450</v>
      </c>
      <c r="L16" s="28">
        <f t="shared" si="6"/>
        <v>25000</v>
      </c>
      <c r="M16" s="29">
        <f t="shared" si="7"/>
        <v>2254560</v>
      </c>
      <c r="N16" s="9"/>
    </row>
    <row r="17" spans="1:18" ht="16.5" x14ac:dyDescent="0.3">
      <c r="A17" s="26">
        <v>16</v>
      </c>
      <c r="B17" s="27">
        <v>302</v>
      </c>
      <c r="C17" s="27">
        <v>3</v>
      </c>
      <c r="D17" s="27" t="s">
        <v>13</v>
      </c>
      <c r="E17" s="27">
        <v>899</v>
      </c>
      <c r="F17" s="27">
        <v>99</v>
      </c>
      <c r="G17" s="27">
        <f t="shared" ref="G17:G22" si="10">E17+F17</f>
        <v>998</v>
      </c>
      <c r="H17" s="27">
        <f t="shared" si="2"/>
        <v>1097.8000000000002</v>
      </c>
      <c r="I17" s="26">
        <f t="shared" si="8"/>
        <v>13500</v>
      </c>
      <c r="J17" s="49">
        <f t="shared" si="4"/>
        <v>13473000</v>
      </c>
      <c r="K17" s="29">
        <f t="shared" si="5"/>
        <v>14146650</v>
      </c>
      <c r="L17" s="28">
        <f t="shared" si="6"/>
        <v>29500</v>
      </c>
      <c r="M17" s="29">
        <f t="shared" si="7"/>
        <v>2634720.0000000005</v>
      </c>
      <c r="N17" s="9"/>
    </row>
    <row r="18" spans="1:18" ht="16.5" x14ac:dyDescent="0.3">
      <c r="A18" s="26">
        <v>17</v>
      </c>
      <c r="B18" s="27">
        <v>303</v>
      </c>
      <c r="C18" s="27">
        <v>3</v>
      </c>
      <c r="D18" s="27" t="s">
        <v>14</v>
      </c>
      <c r="E18" s="27">
        <v>1145</v>
      </c>
      <c r="F18" s="27">
        <v>109</v>
      </c>
      <c r="G18" s="27">
        <f t="shared" si="10"/>
        <v>1254</v>
      </c>
      <c r="H18" s="27">
        <f t="shared" si="2"/>
        <v>1379.4</v>
      </c>
      <c r="I18" s="26">
        <f t="shared" si="8"/>
        <v>13500</v>
      </c>
      <c r="J18" s="49">
        <f t="shared" si="4"/>
        <v>16929000</v>
      </c>
      <c r="K18" s="29">
        <f t="shared" si="5"/>
        <v>17775450</v>
      </c>
      <c r="L18" s="28">
        <f t="shared" si="6"/>
        <v>37000</v>
      </c>
      <c r="M18" s="29">
        <f t="shared" si="7"/>
        <v>3310560</v>
      </c>
      <c r="N18" s="9"/>
    </row>
    <row r="19" spans="1:18" ht="16.5" x14ac:dyDescent="0.3">
      <c r="A19" s="26">
        <v>18</v>
      </c>
      <c r="B19" s="27">
        <v>304</v>
      </c>
      <c r="C19" s="27">
        <v>3</v>
      </c>
      <c r="D19" s="27" t="s">
        <v>13</v>
      </c>
      <c r="E19" s="27">
        <v>793</v>
      </c>
      <c r="F19" s="27">
        <v>0</v>
      </c>
      <c r="G19" s="27">
        <f t="shared" si="10"/>
        <v>793</v>
      </c>
      <c r="H19" s="27">
        <f t="shared" si="2"/>
        <v>872.30000000000007</v>
      </c>
      <c r="I19" s="26">
        <f t="shared" si="8"/>
        <v>13500</v>
      </c>
      <c r="J19" s="49">
        <f t="shared" si="4"/>
        <v>10705500</v>
      </c>
      <c r="K19" s="29">
        <f t="shared" si="5"/>
        <v>11240775</v>
      </c>
      <c r="L19" s="28">
        <f t="shared" si="6"/>
        <v>23500</v>
      </c>
      <c r="M19" s="29">
        <f t="shared" si="7"/>
        <v>2093520.0000000002</v>
      </c>
      <c r="N19" s="9"/>
    </row>
    <row r="20" spans="1:18" ht="16.5" x14ac:dyDescent="0.3">
      <c r="A20" s="26">
        <v>19</v>
      </c>
      <c r="B20" s="27">
        <v>305</v>
      </c>
      <c r="C20" s="27">
        <v>3</v>
      </c>
      <c r="D20" s="27" t="s">
        <v>13</v>
      </c>
      <c r="E20" s="27">
        <v>793</v>
      </c>
      <c r="F20" s="27">
        <v>0</v>
      </c>
      <c r="G20" s="27">
        <f t="shared" si="10"/>
        <v>793</v>
      </c>
      <c r="H20" s="27">
        <f t="shared" si="2"/>
        <v>872.30000000000007</v>
      </c>
      <c r="I20" s="26">
        <f t="shared" si="8"/>
        <v>13500</v>
      </c>
      <c r="J20" s="49">
        <f t="shared" si="4"/>
        <v>10705500</v>
      </c>
      <c r="K20" s="29">
        <f t="shared" si="5"/>
        <v>11240775</v>
      </c>
      <c r="L20" s="28">
        <f t="shared" si="6"/>
        <v>23500</v>
      </c>
      <c r="M20" s="29">
        <f t="shared" si="7"/>
        <v>2093520.0000000002</v>
      </c>
      <c r="N20" s="9"/>
    </row>
    <row r="21" spans="1:18" ht="16.5" x14ac:dyDescent="0.3">
      <c r="A21" s="26">
        <v>20</v>
      </c>
      <c r="B21" s="27">
        <v>306</v>
      </c>
      <c r="C21" s="27">
        <v>3</v>
      </c>
      <c r="D21" s="27" t="s">
        <v>14</v>
      </c>
      <c r="E21" s="27">
        <v>1145</v>
      </c>
      <c r="F21" s="27">
        <v>109</v>
      </c>
      <c r="G21" s="27">
        <f t="shared" si="10"/>
        <v>1254</v>
      </c>
      <c r="H21" s="27">
        <f t="shared" si="2"/>
        <v>1379.4</v>
      </c>
      <c r="I21" s="26">
        <f t="shared" si="8"/>
        <v>13500</v>
      </c>
      <c r="J21" s="49">
        <f t="shared" si="4"/>
        <v>16929000</v>
      </c>
      <c r="K21" s="29">
        <f t="shared" si="5"/>
        <v>17775450</v>
      </c>
      <c r="L21" s="28">
        <f t="shared" si="6"/>
        <v>37000</v>
      </c>
      <c r="M21" s="29">
        <f t="shared" si="7"/>
        <v>3310560</v>
      </c>
      <c r="N21" s="9"/>
    </row>
    <row r="22" spans="1:18" ht="16.5" x14ac:dyDescent="0.3">
      <c r="A22" s="26">
        <v>21</v>
      </c>
      <c r="B22" s="27">
        <v>307</v>
      </c>
      <c r="C22" s="27">
        <v>3</v>
      </c>
      <c r="D22" s="27" t="s">
        <v>13</v>
      </c>
      <c r="E22" s="27">
        <v>899</v>
      </c>
      <c r="F22" s="27">
        <v>99</v>
      </c>
      <c r="G22" s="27">
        <f t="shared" si="10"/>
        <v>998</v>
      </c>
      <c r="H22" s="27">
        <f t="shared" si="2"/>
        <v>1097.8000000000002</v>
      </c>
      <c r="I22" s="26">
        <f t="shared" si="8"/>
        <v>13500</v>
      </c>
      <c r="J22" s="49">
        <f t="shared" si="4"/>
        <v>13473000</v>
      </c>
      <c r="K22" s="29">
        <f t="shared" si="5"/>
        <v>14146650</v>
      </c>
      <c r="L22" s="28">
        <f t="shared" si="6"/>
        <v>29500</v>
      </c>
      <c r="M22" s="29">
        <f t="shared" si="7"/>
        <v>2634720.0000000005</v>
      </c>
      <c r="N22" s="9"/>
    </row>
    <row r="23" spans="1:18" ht="16.5" x14ac:dyDescent="0.3">
      <c r="A23" s="26">
        <v>22</v>
      </c>
      <c r="B23" s="27">
        <v>401</v>
      </c>
      <c r="C23" s="27">
        <v>4</v>
      </c>
      <c r="D23" s="27" t="s">
        <v>13</v>
      </c>
      <c r="E23" s="27">
        <v>809</v>
      </c>
      <c r="F23" s="27">
        <v>45</v>
      </c>
      <c r="G23" s="27">
        <f>E23+F23</f>
        <v>854</v>
      </c>
      <c r="H23" s="27">
        <f t="shared" si="2"/>
        <v>939.40000000000009</v>
      </c>
      <c r="I23" s="26">
        <f t="shared" si="8"/>
        <v>13500</v>
      </c>
      <c r="J23" s="49">
        <f t="shared" si="4"/>
        <v>11529000</v>
      </c>
      <c r="K23" s="29">
        <f t="shared" si="5"/>
        <v>12105450</v>
      </c>
      <c r="L23" s="28">
        <f t="shared" si="6"/>
        <v>25000</v>
      </c>
      <c r="M23" s="29">
        <f t="shared" si="7"/>
        <v>2254560</v>
      </c>
      <c r="N23" s="9"/>
    </row>
    <row r="24" spans="1:18" ht="16.5" x14ac:dyDescent="0.3">
      <c r="A24" s="26">
        <v>23</v>
      </c>
      <c r="B24" s="27">
        <v>403</v>
      </c>
      <c r="C24" s="27">
        <v>4</v>
      </c>
      <c r="D24" s="27" t="s">
        <v>14</v>
      </c>
      <c r="E24" s="27">
        <v>1145</v>
      </c>
      <c r="F24" s="27">
        <v>109</v>
      </c>
      <c r="G24" s="27">
        <f t="shared" ref="G24:G28" si="11">E24+F24</f>
        <v>1254</v>
      </c>
      <c r="H24" s="27">
        <f t="shared" si="2"/>
        <v>1379.4</v>
      </c>
      <c r="I24" s="26">
        <f t="shared" si="8"/>
        <v>13500</v>
      </c>
      <c r="J24" s="49">
        <f t="shared" si="4"/>
        <v>16929000</v>
      </c>
      <c r="K24" s="29">
        <f t="shared" si="5"/>
        <v>17775450</v>
      </c>
      <c r="L24" s="28">
        <f t="shared" si="6"/>
        <v>37000</v>
      </c>
      <c r="M24" s="29">
        <f t="shared" si="7"/>
        <v>3310560</v>
      </c>
      <c r="N24" s="9"/>
    </row>
    <row r="25" spans="1:18" ht="16.5" x14ac:dyDescent="0.3">
      <c r="A25" s="26">
        <v>24</v>
      </c>
      <c r="B25" s="27">
        <v>404</v>
      </c>
      <c r="C25" s="27">
        <v>4</v>
      </c>
      <c r="D25" s="27" t="s">
        <v>13</v>
      </c>
      <c r="E25" s="27">
        <v>793</v>
      </c>
      <c r="F25" s="27">
        <v>0</v>
      </c>
      <c r="G25" s="27">
        <f t="shared" si="11"/>
        <v>793</v>
      </c>
      <c r="H25" s="27">
        <f t="shared" si="2"/>
        <v>872.30000000000007</v>
      </c>
      <c r="I25" s="26">
        <f t="shared" si="8"/>
        <v>13500</v>
      </c>
      <c r="J25" s="49">
        <f t="shared" si="4"/>
        <v>10705500</v>
      </c>
      <c r="K25" s="29">
        <f t="shared" si="5"/>
        <v>11240775</v>
      </c>
      <c r="L25" s="28">
        <f t="shared" si="6"/>
        <v>23500</v>
      </c>
      <c r="M25" s="29">
        <f t="shared" si="7"/>
        <v>2093520.0000000002</v>
      </c>
      <c r="N25" s="9"/>
    </row>
    <row r="26" spans="1:18" ht="16.5" x14ac:dyDescent="0.3">
      <c r="A26" s="26">
        <v>25</v>
      </c>
      <c r="B26" s="27">
        <v>405</v>
      </c>
      <c r="C26" s="27">
        <v>4</v>
      </c>
      <c r="D26" s="27" t="s">
        <v>13</v>
      </c>
      <c r="E26" s="27">
        <v>793</v>
      </c>
      <c r="F26" s="27">
        <v>0</v>
      </c>
      <c r="G26" s="27">
        <f t="shared" si="11"/>
        <v>793</v>
      </c>
      <c r="H26" s="27">
        <f t="shared" si="2"/>
        <v>872.30000000000007</v>
      </c>
      <c r="I26" s="26">
        <f t="shared" si="8"/>
        <v>13500</v>
      </c>
      <c r="J26" s="49">
        <f t="shared" si="4"/>
        <v>10705500</v>
      </c>
      <c r="K26" s="29">
        <f t="shared" si="5"/>
        <v>11240775</v>
      </c>
      <c r="L26" s="28">
        <f t="shared" si="6"/>
        <v>23500</v>
      </c>
      <c r="M26" s="29">
        <f t="shared" si="7"/>
        <v>2093520.0000000002</v>
      </c>
      <c r="N26" s="9"/>
    </row>
    <row r="27" spans="1:18" ht="16.5" x14ac:dyDescent="0.3">
      <c r="A27" s="26">
        <v>26</v>
      </c>
      <c r="B27" s="27">
        <v>406</v>
      </c>
      <c r="C27" s="27">
        <v>4</v>
      </c>
      <c r="D27" s="27" t="s">
        <v>14</v>
      </c>
      <c r="E27" s="27">
        <v>1145</v>
      </c>
      <c r="F27" s="27">
        <v>109</v>
      </c>
      <c r="G27" s="27">
        <f t="shared" si="11"/>
        <v>1254</v>
      </c>
      <c r="H27" s="27">
        <f t="shared" si="2"/>
        <v>1379.4</v>
      </c>
      <c r="I27" s="26">
        <f t="shared" si="8"/>
        <v>13500</v>
      </c>
      <c r="J27" s="49">
        <f t="shared" si="4"/>
        <v>16929000</v>
      </c>
      <c r="K27" s="29">
        <f t="shared" si="5"/>
        <v>17775450</v>
      </c>
      <c r="L27" s="28">
        <f t="shared" si="6"/>
        <v>37000</v>
      </c>
      <c r="M27" s="29">
        <f t="shared" si="7"/>
        <v>3310560</v>
      </c>
      <c r="N27" s="9"/>
    </row>
    <row r="28" spans="1:18" ht="16.5" x14ac:dyDescent="0.3">
      <c r="A28" s="26">
        <v>27</v>
      </c>
      <c r="B28" s="27">
        <v>407</v>
      </c>
      <c r="C28" s="27">
        <v>4</v>
      </c>
      <c r="D28" s="27" t="s">
        <v>13</v>
      </c>
      <c r="E28" s="27">
        <v>899</v>
      </c>
      <c r="F28" s="27">
        <v>99</v>
      </c>
      <c r="G28" s="27">
        <f t="shared" si="11"/>
        <v>998</v>
      </c>
      <c r="H28" s="27">
        <f t="shared" si="2"/>
        <v>1097.8000000000002</v>
      </c>
      <c r="I28" s="26">
        <f t="shared" si="8"/>
        <v>13500</v>
      </c>
      <c r="J28" s="49">
        <f t="shared" si="4"/>
        <v>13473000</v>
      </c>
      <c r="K28" s="29">
        <f t="shared" si="5"/>
        <v>14146650</v>
      </c>
      <c r="L28" s="28">
        <f t="shared" si="6"/>
        <v>29500</v>
      </c>
      <c r="M28" s="29">
        <f t="shared" si="7"/>
        <v>2634720.0000000005</v>
      </c>
      <c r="N28" s="9"/>
    </row>
    <row r="29" spans="1:18" ht="16.5" x14ac:dyDescent="0.3">
      <c r="A29" s="26">
        <v>28</v>
      </c>
      <c r="B29" s="27">
        <v>501</v>
      </c>
      <c r="C29" s="27">
        <v>5</v>
      </c>
      <c r="D29" s="27" t="s">
        <v>13</v>
      </c>
      <c r="E29" s="27">
        <v>809</v>
      </c>
      <c r="F29" s="27">
        <v>45</v>
      </c>
      <c r="G29" s="27">
        <f>E29+F29</f>
        <v>854</v>
      </c>
      <c r="H29" s="27">
        <f t="shared" si="2"/>
        <v>939.40000000000009</v>
      </c>
      <c r="I29" s="26">
        <f t="shared" si="8"/>
        <v>13500</v>
      </c>
      <c r="J29" s="49">
        <f t="shared" si="4"/>
        <v>11529000</v>
      </c>
      <c r="K29" s="29">
        <f t="shared" si="5"/>
        <v>12105450</v>
      </c>
      <c r="L29" s="28">
        <f t="shared" si="6"/>
        <v>25000</v>
      </c>
      <c r="M29" s="29">
        <f t="shared" si="7"/>
        <v>2254560</v>
      </c>
      <c r="N29" s="9"/>
    </row>
    <row r="30" spans="1:18" ht="16.5" x14ac:dyDescent="0.3">
      <c r="A30" s="26">
        <v>29</v>
      </c>
      <c r="B30" s="27">
        <v>502</v>
      </c>
      <c r="C30" s="27">
        <v>5</v>
      </c>
      <c r="D30" s="27" t="s">
        <v>13</v>
      </c>
      <c r="E30" s="27">
        <v>899</v>
      </c>
      <c r="F30" s="27">
        <v>99</v>
      </c>
      <c r="G30" s="27">
        <f t="shared" ref="G30:G35" si="12">E30+F30</f>
        <v>998</v>
      </c>
      <c r="H30" s="27">
        <f t="shared" si="2"/>
        <v>1097.8000000000002</v>
      </c>
      <c r="I30" s="26">
        <f t="shared" si="8"/>
        <v>13500</v>
      </c>
      <c r="J30" s="49">
        <f t="shared" si="4"/>
        <v>13473000</v>
      </c>
      <c r="K30" s="29">
        <f t="shared" si="5"/>
        <v>14146650</v>
      </c>
      <c r="L30" s="28">
        <f t="shared" si="6"/>
        <v>29500</v>
      </c>
      <c r="M30" s="29">
        <f t="shared" si="7"/>
        <v>2634720.0000000005</v>
      </c>
      <c r="N30" s="3"/>
    </row>
    <row r="31" spans="1:18" ht="16.5" x14ac:dyDescent="0.3">
      <c r="A31" s="26">
        <v>30</v>
      </c>
      <c r="B31" s="27">
        <v>503</v>
      </c>
      <c r="C31" s="27">
        <v>5</v>
      </c>
      <c r="D31" s="27" t="s">
        <v>14</v>
      </c>
      <c r="E31" s="27">
        <v>1145</v>
      </c>
      <c r="F31" s="27">
        <v>109</v>
      </c>
      <c r="G31" s="27">
        <f t="shared" si="12"/>
        <v>1254</v>
      </c>
      <c r="H31" s="27">
        <f t="shared" si="2"/>
        <v>1379.4</v>
      </c>
      <c r="I31" s="26">
        <f t="shared" si="8"/>
        <v>13500</v>
      </c>
      <c r="J31" s="49">
        <f t="shared" si="4"/>
        <v>16929000</v>
      </c>
      <c r="K31" s="29">
        <f t="shared" si="5"/>
        <v>17775450</v>
      </c>
      <c r="L31" s="28">
        <f t="shared" si="6"/>
        <v>37000</v>
      </c>
      <c r="M31" s="29">
        <f t="shared" si="7"/>
        <v>3310560</v>
      </c>
      <c r="N31" s="3"/>
      <c r="P31" s="20">
        <v>18500</v>
      </c>
      <c r="Q31" s="20" t="s">
        <v>17</v>
      </c>
      <c r="R31" s="20"/>
    </row>
    <row r="32" spans="1:18" ht="16.5" x14ac:dyDescent="0.3">
      <c r="A32" s="26">
        <v>31</v>
      </c>
      <c r="B32" s="27">
        <v>504</v>
      </c>
      <c r="C32" s="27">
        <v>5</v>
      </c>
      <c r="D32" s="27" t="s">
        <v>13</v>
      </c>
      <c r="E32" s="27">
        <v>793</v>
      </c>
      <c r="F32" s="27">
        <v>0</v>
      </c>
      <c r="G32" s="27">
        <f t="shared" si="12"/>
        <v>793</v>
      </c>
      <c r="H32" s="27">
        <f t="shared" si="2"/>
        <v>872.30000000000007</v>
      </c>
      <c r="I32" s="26">
        <f t="shared" si="8"/>
        <v>13500</v>
      </c>
      <c r="J32" s="49">
        <f t="shared" si="4"/>
        <v>10705500</v>
      </c>
      <c r="K32" s="29">
        <f t="shared" si="5"/>
        <v>11240775</v>
      </c>
      <c r="L32" s="28">
        <f t="shared" si="6"/>
        <v>23500</v>
      </c>
      <c r="M32" s="29">
        <f t="shared" si="7"/>
        <v>2093520.0000000002</v>
      </c>
      <c r="N32" s="3"/>
      <c r="P32" s="20" t="s">
        <v>18</v>
      </c>
      <c r="Q32" s="20"/>
      <c r="R32" s="20"/>
    </row>
    <row r="33" spans="1:18" ht="16.5" x14ac:dyDescent="0.3">
      <c r="A33" s="26">
        <v>32</v>
      </c>
      <c r="B33" s="27">
        <v>505</v>
      </c>
      <c r="C33" s="27">
        <v>5</v>
      </c>
      <c r="D33" s="27" t="s">
        <v>13</v>
      </c>
      <c r="E33" s="27">
        <v>793</v>
      </c>
      <c r="F33" s="27">
        <v>0</v>
      </c>
      <c r="G33" s="27">
        <f t="shared" si="12"/>
        <v>793</v>
      </c>
      <c r="H33" s="27">
        <f t="shared" si="2"/>
        <v>872.30000000000007</v>
      </c>
      <c r="I33" s="26">
        <f t="shared" si="8"/>
        <v>13500</v>
      </c>
      <c r="J33" s="49">
        <f t="shared" si="4"/>
        <v>10705500</v>
      </c>
      <c r="K33" s="29">
        <f t="shared" si="5"/>
        <v>11240775</v>
      </c>
      <c r="L33" s="28">
        <f t="shared" si="6"/>
        <v>23500</v>
      </c>
      <c r="M33" s="29">
        <f t="shared" si="7"/>
        <v>2093520.0000000002</v>
      </c>
      <c r="N33" s="3"/>
      <c r="P33" s="20"/>
      <c r="Q33" s="20"/>
      <c r="R33" s="20"/>
    </row>
    <row r="34" spans="1:18" ht="16.5" x14ac:dyDescent="0.3">
      <c r="A34" s="26">
        <v>33</v>
      </c>
      <c r="B34" s="27">
        <v>506</v>
      </c>
      <c r="C34" s="27">
        <v>5</v>
      </c>
      <c r="D34" s="27" t="s">
        <v>14</v>
      </c>
      <c r="E34" s="27">
        <v>1145</v>
      </c>
      <c r="F34" s="27">
        <v>109</v>
      </c>
      <c r="G34" s="27">
        <f t="shared" si="12"/>
        <v>1254</v>
      </c>
      <c r="H34" s="27">
        <f t="shared" si="2"/>
        <v>1379.4</v>
      </c>
      <c r="I34" s="26">
        <f t="shared" si="8"/>
        <v>13500</v>
      </c>
      <c r="J34" s="49">
        <f t="shared" si="4"/>
        <v>16929000</v>
      </c>
      <c r="K34" s="29">
        <f t="shared" si="5"/>
        <v>17775450</v>
      </c>
      <c r="L34" s="28">
        <f t="shared" si="6"/>
        <v>37000</v>
      </c>
      <c r="M34" s="29">
        <f t="shared" si="7"/>
        <v>3310560</v>
      </c>
      <c r="N34" s="3"/>
      <c r="P34" s="20"/>
      <c r="Q34" s="20"/>
      <c r="R34" s="20"/>
    </row>
    <row r="35" spans="1:18" ht="16.5" x14ac:dyDescent="0.3">
      <c r="A35" s="26">
        <v>34</v>
      </c>
      <c r="B35" s="27">
        <v>507</v>
      </c>
      <c r="C35" s="27">
        <v>5</v>
      </c>
      <c r="D35" s="27" t="s">
        <v>13</v>
      </c>
      <c r="E35" s="27">
        <v>899</v>
      </c>
      <c r="F35" s="27">
        <v>99</v>
      </c>
      <c r="G35" s="27">
        <f t="shared" si="12"/>
        <v>998</v>
      </c>
      <c r="H35" s="27">
        <f t="shared" si="2"/>
        <v>1097.8000000000002</v>
      </c>
      <c r="I35" s="26">
        <f t="shared" si="8"/>
        <v>13500</v>
      </c>
      <c r="J35" s="49">
        <f t="shared" si="4"/>
        <v>13473000</v>
      </c>
      <c r="K35" s="29">
        <f t="shared" si="5"/>
        <v>14146650</v>
      </c>
      <c r="L35" s="28">
        <f t="shared" si="6"/>
        <v>29500</v>
      </c>
      <c r="M35" s="29">
        <f t="shared" si="7"/>
        <v>2634720.0000000005</v>
      </c>
      <c r="N35" s="3"/>
      <c r="P35" s="20"/>
      <c r="Q35" s="20"/>
      <c r="R35" s="20"/>
    </row>
    <row r="36" spans="1:18" ht="16.5" x14ac:dyDescent="0.3">
      <c r="A36" s="26">
        <v>35</v>
      </c>
      <c r="B36" s="27">
        <v>601</v>
      </c>
      <c r="C36" s="27">
        <v>6</v>
      </c>
      <c r="D36" s="27" t="s">
        <v>13</v>
      </c>
      <c r="E36" s="27">
        <v>809</v>
      </c>
      <c r="F36" s="27">
        <v>45</v>
      </c>
      <c r="G36" s="27">
        <f>E36+F36</f>
        <v>854</v>
      </c>
      <c r="H36" s="27">
        <f t="shared" si="2"/>
        <v>939.40000000000009</v>
      </c>
      <c r="I36" s="26">
        <f t="shared" si="8"/>
        <v>13500</v>
      </c>
      <c r="J36" s="49">
        <f t="shared" si="4"/>
        <v>11529000</v>
      </c>
      <c r="K36" s="29">
        <f t="shared" si="5"/>
        <v>12105450</v>
      </c>
      <c r="L36" s="28">
        <f t="shared" si="6"/>
        <v>25000</v>
      </c>
      <c r="M36" s="29">
        <f t="shared" si="7"/>
        <v>2254560</v>
      </c>
      <c r="N36" s="3"/>
      <c r="P36" s="20"/>
      <c r="Q36" s="20"/>
      <c r="R36" s="20"/>
    </row>
    <row r="37" spans="1:18" ht="16.5" x14ac:dyDescent="0.3">
      <c r="A37" s="26">
        <v>36</v>
      </c>
      <c r="B37" s="27">
        <v>602</v>
      </c>
      <c r="C37" s="27">
        <v>6</v>
      </c>
      <c r="D37" s="27" t="s">
        <v>13</v>
      </c>
      <c r="E37" s="27">
        <v>899</v>
      </c>
      <c r="F37" s="27">
        <v>99</v>
      </c>
      <c r="G37" s="27">
        <f t="shared" ref="G37:G42" si="13">E37+F37</f>
        <v>998</v>
      </c>
      <c r="H37" s="27">
        <f t="shared" si="2"/>
        <v>1097.8000000000002</v>
      </c>
      <c r="I37" s="26">
        <f t="shared" si="8"/>
        <v>13500</v>
      </c>
      <c r="J37" s="49">
        <f t="shared" si="4"/>
        <v>13473000</v>
      </c>
      <c r="K37" s="29">
        <f t="shared" si="5"/>
        <v>14146650</v>
      </c>
      <c r="L37" s="28">
        <f t="shared" si="6"/>
        <v>29500</v>
      </c>
      <c r="M37" s="29">
        <f t="shared" si="7"/>
        <v>2634720.0000000005</v>
      </c>
      <c r="N37" s="3"/>
      <c r="P37" s="20"/>
      <c r="Q37" s="20"/>
      <c r="R37" s="20"/>
    </row>
    <row r="38" spans="1:18" ht="16.5" x14ac:dyDescent="0.3">
      <c r="A38" s="26">
        <v>37</v>
      </c>
      <c r="B38" s="27">
        <v>603</v>
      </c>
      <c r="C38" s="27">
        <v>6</v>
      </c>
      <c r="D38" s="27" t="s">
        <v>14</v>
      </c>
      <c r="E38" s="27">
        <v>1145</v>
      </c>
      <c r="F38" s="27">
        <v>109</v>
      </c>
      <c r="G38" s="27">
        <f t="shared" si="13"/>
        <v>1254</v>
      </c>
      <c r="H38" s="27">
        <f t="shared" si="2"/>
        <v>1379.4</v>
      </c>
      <c r="I38" s="26">
        <f t="shared" si="8"/>
        <v>13500</v>
      </c>
      <c r="J38" s="49">
        <f t="shared" si="4"/>
        <v>16929000</v>
      </c>
      <c r="K38" s="29">
        <f t="shared" si="5"/>
        <v>17775450</v>
      </c>
      <c r="L38" s="28">
        <f t="shared" si="6"/>
        <v>37000</v>
      </c>
      <c r="M38" s="29">
        <f t="shared" si="7"/>
        <v>3310560</v>
      </c>
      <c r="N38" s="3"/>
      <c r="P38" s="20"/>
      <c r="Q38" s="20"/>
      <c r="R38" s="20"/>
    </row>
    <row r="39" spans="1:18" ht="16.5" x14ac:dyDescent="0.3">
      <c r="A39" s="26">
        <v>38</v>
      </c>
      <c r="B39" s="27">
        <v>604</v>
      </c>
      <c r="C39" s="27">
        <v>6</v>
      </c>
      <c r="D39" s="27" t="s">
        <v>13</v>
      </c>
      <c r="E39" s="27">
        <v>793</v>
      </c>
      <c r="F39" s="27">
        <v>0</v>
      </c>
      <c r="G39" s="27">
        <f t="shared" si="13"/>
        <v>793</v>
      </c>
      <c r="H39" s="27">
        <f t="shared" si="2"/>
        <v>872.30000000000007</v>
      </c>
      <c r="I39" s="26">
        <f t="shared" si="8"/>
        <v>13500</v>
      </c>
      <c r="J39" s="49">
        <f t="shared" si="4"/>
        <v>10705500</v>
      </c>
      <c r="K39" s="29">
        <f t="shared" si="5"/>
        <v>11240775</v>
      </c>
      <c r="L39" s="28">
        <f t="shared" si="6"/>
        <v>23500</v>
      </c>
      <c r="M39" s="29">
        <f t="shared" si="7"/>
        <v>2093520.0000000002</v>
      </c>
      <c r="N39" s="3"/>
    </row>
    <row r="40" spans="1:18" ht="16.5" x14ac:dyDescent="0.3">
      <c r="A40" s="26">
        <v>39</v>
      </c>
      <c r="B40" s="27">
        <v>605</v>
      </c>
      <c r="C40" s="27">
        <v>6</v>
      </c>
      <c r="D40" s="27" t="s">
        <v>13</v>
      </c>
      <c r="E40" s="27">
        <v>793</v>
      </c>
      <c r="F40" s="27">
        <v>0</v>
      </c>
      <c r="G40" s="27">
        <f t="shared" si="13"/>
        <v>793</v>
      </c>
      <c r="H40" s="27">
        <f t="shared" si="2"/>
        <v>872.30000000000007</v>
      </c>
      <c r="I40" s="26">
        <f t="shared" si="8"/>
        <v>13500</v>
      </c>
      <c r="J40" s="49">
        <f t="shared" si="4"/>
        <v>10705500</v>
      </c>
      <c r="K40" s="29">
        <f t="shared" si="5"/>
        <v>11240775</v>
      </c>
      <c r="L40" s="28">
        <f t="shared" si="6"/>
        <v>23500</v>
      </c>
      <c r="M40" s="29">
        <f t="shared" si="7"/>
        <v>2093520.0000000002</v>
      </c>
      <c r="N40" s="3"/>
    </row>
    <row r="41" spans="1:18" ht="16.5" x14ac:dyDescent="0.3">
      <c r="A41" s="26">
        <v>40</v>
      </c>
      <c r="B41" s="27">
        <v>606</v>
      </c>
      <c r="C41" s="27">
        <v>6</v>
      </c>
      <c r="D41" s="27" t="s">
        <v>14</v>
      </c>
      <c r="E41" s="27">
        <v>1145</v>
      </c>
      <c r="F41" s="27">
        <v>109</v>
      </c>
      <c r="G41" s="27">
        <f t="shared" si="13"/>
        <v>1254</v>
      </c>
      <c r="H41" s="27">
        <f t="shared" si="2"/>
        <v>1379.4</v>
      </c>
      <c r="I41" s="26">
        <f t="shared" si="8"/>
        <v>13500</v>
      </c>
      <c r="J41" s="49">
        <f t="shared" si="4"/>
        <v>16929000</v>
      </c>
      <c r="K41" s="29">
        <f t="shared" si="5"/>
        <v>17775450</v>
      </c>
      <c r="L41" s="28">
        <f t="shared" si="6"/>
        <v>37000</v>
      </c>
      <c r="M41" s="29">
        <f t="shared" si="7"/>
        <v>3310560</v>
      </c>
      <c r="N41" s="3"/>
    </row>
    <row r="42" spans="1:18" ht="16.5" x14ac:dyDescent="0.3">
      <c r="A42" s="26">
        <v>41</v>
      </c>
      <c r="B42" s="27">
        <v>607</v>
      </c>
      <c r="C42" s="27">
        <v>6</v>
      </c>
      <c r="D42" s="27" t="s">
        <v>13</v>
      </c>
      <c r="E42" s="27">
        <v>899</v>
      </c>
      <c r="F42" s="27">
        <v>99</v>
      </c>
      <c r="G42" s="27">
        <f t="shared" si="13"/>
        <v>998</v>
      </c>
      <c r="H42" s="27">
        <f t="shared" si="2"/>
        <v>1097.8000000000002</v>
      </c>
      <c r="I42" s="26">
        <f t="shared" si="8"/>
        <v>13500</v>
      </c>
      <c r="J42" s="49">
        <f t="shared" si="4"/>
        <v>13473000</v>
      </c>
      <c r="K42" s="29">
        <f t="shared" si="5"/>
        <v>14146650</v>
      </c>
      <c r="L42" s="28">
        <f t="shared" si="6"/>
        <v>29500</v>
      </c>
      <c r="M42" s="29">
        <f t="shared" si="7"/>
        <v>2634720.0000000005</v>
      </c>
      <c r="N42" s="3"/>
    </row>
    <row r="43" spans="1:18" ht="16.5" x14ac:dyDescent="0.3">
      <c r="A43" s="26">
        <v>42</v>
      </c>
      <c r="B43" s="27">
        <v>701</v>
      </c>
      <c r="C43" s="27">
        <v>7</v>
      </c>
      <c r="D43" s="27" t="s">
        <v>13</v>
      </c>
      <c r="E43" s="27">
        <v>809</v>
      </c>
      <c r="F43" s="27">
        <v>45</v>
      </c>
      <c r="G43" s="27">
        <f>E43+F43</f>
        <v>854</v>
      </c>
      <c r="H43" s="27">
        <f t="shared" si="2"/>
        <v>939.40000000000009</v>
      </c>
      <c r="I43" s="26">
        <f>I42+60</f>
        <v>13560</v>
      </c>
      <c r="J43" s="49">
        <f t="shared" si="4"/>
        <v>11580240</v>
      </c>
      <c r="K43" s="29">
        <f t="shared" si="5"/>
        <v>12159252</v>
      </c>
      <c r="L43" s="28">
        <f t="shared" si="6"/>
        <v>25500</v>
      </c>
      <c r="M43" s="29">
        <f t="shared" si="7"/>
        <v>2254560</v>
      </c>
      <c r="N43" s="3"/>
    </row>
    <row r="44" spans="1:18" ht="16.5" x14ac:dyDescent="0.3">
      <c r="A44" s="26">
        <v>43</v>
      </c>
      <c r="B44" s="27">
        <v>702</v>
      </c>
      <c r="C44" s="27">
        <v>7</v>
      </c>
      <c r="D44" s="27" t="s">
        <v>13</v>
      </c>
      <c r="E44" s="27">
        <v>899</v>
      </c>
      <c r="F44" s="27">
        <v>99</v>
      </c>
      <c r="G44" s="27">
        <f t="shared" ref="G44:G49" si="14">E44+F44</f>
        <v>998</v>
      </c>
      <c r="H44" s="27">
        <f t="shared" si="2"/>
        <v>1097.8000000000002</v>
      </c>
      <c r="I44" s="26">
        <f t="shared" si="8"/>
        <v>13560</v>
      </c>
      <c r="J44" s="49">
        <f t="shared" si="4"/>
        <v>13532880</v>
      </c>
      <c r="K44" s="29">
        <f t="shared" si="5"/>
        <v>14209524</v>
      </c>
      <c r="L44" s="28">
        <f t="shared" si="6"/>
        <v>29500</v>
      </c>
      <c r="M44" s="29">
        <f t="shared" si="7"/>
        <v>2634720.0000000005</v>
      </c>
      <c r="N44" s="3"/>
    </row>
    <row r="45" spans="1:18" ht="16.5" x14ac:dyDescent="0.3">
      <c r="A45" s="26">
        <v>44</v>
      </c>
      <c r="B45" s="27">
        <v>703</v>
      </c>
      <c r="C45" s="27">
        <v>7</v>
      </c>
      <c r="D45" s="27" t="s">
        <v>14</v>
      </c>
      <c r="E45" s="27">
        <v>1145</v>
      </c>
      <c r="F45" s="27">
        <v>109</v>
      </c>
      <c r="G45" s="27">
        <f t="shared" si="14"/>
        <v>1254</v>
      </c>
      <c r="H45" s="27">
        <f t="shared" si="2"/>
        <v>1379.4</v>
      </c>
      <c r="I45" s="26">
        <f t="shared" si="8"/>
        <v>13560</v>
      </c>
      <c r="J45" s="49">
        <f t="shared" si="4"/>
        <v>17004240</v>
      </c>
      <c r="K45" s="29">
        <f t="shared" si="5"/>
        <v>17854452</v>
      </c>
      <c r="L45" s="28">
        <f t="shared" si="6"/>
        <v>37000</v>
      </c>
      <c r="M45" s="29">
        <f t="shared" si="7"/>
        <v>3310560</v>
      </c>
      <c r="N45" s="3"/>
    </row>
    <row r="46" spans="1:18" ht="16.5" x14ac:dyDescent="0.3">
      <c r="A46" s="26">
        <v>45</v>
      </c>
      <c r="B46" s="27">
        <v>704</v>
      </c>
      <c r="C46" s="27">
        <v>7</v>
      </c>
      <c r="D46" s="27" t="s">
        <v>13</v>
      </c>
      <c r="E46" s="27">
        <v>793</v>
      </c>
      <c r="F46" s="27">
        <v>0</v>
      </c>
      <c r="G46" s="27">
        <f t="shared" si="14"/>
        <v>793</v>
      </c>
      <c r="H46" s="27">
        <f t="shared" si="2"/>
        <v>872.30000000000007</v>
      </c>
      <c r="I46" s="26">
        <f t="shared" si="8"/>
        <v>13560</v>
      </c>
      <c r="J46" s="49">
        <f t="shared" si="4"/>
        <v>10753080</v>
      </c>
      <c r="K46" s="29">
        <f t="shared" si="5"/>
        <v>11290734</v>
      </c>
      <c r="L46" s="28">
        <f t="shared" si="6"/>
        <v>23500</v>
      </c>
      <c r="M46" s="29">
        <f t="shared" si="7"/>
        <v>2093520.0000000002</v>
      </c>
      <c r="N46" s="3"/>
    </row>
    <row r="47" spans="1:18" ht="16.5" x14ac:dyDescent="0.3">
      <c r="A47" s="26">
        <v>46</v>
      </c>
      <c r="B47" s="27">
        <v>705</v>
      </c>
      <c r="C47" s="27">
        <v>7</v>
      </c>
      <c r="D47" s="27" t="s">
        <v>13</v>
      </c>
      <c r="E47" s="27">
        <v>793</v>
      </c>
      <c r="F47" s="27">
        <v>0</v>
      </c>
      <c r="G47" s="27">
        <f t="shared" si="14"/>
        <v>793</v>
      </c>
      <c r="H47" s="27">
        <f t="shared" si="2"/>
        <v>872.30000000000007</v>
      </c>
      <c r="I47" s="26">
        <f t="shared" si="8"/>
        <v>13560</v>
      </c>
      <c r="J47" s="49">
        <f t="shared" si="4"/>
        <v>10753080</v>
      </c>
      <c r="K47" s="29">
        <f t="shared" si="5"/>
        <v>11290734</v>
      </c>
      <c r="L47" s="28">
        <f t="shared" si="6"/>
        <v>23500</v>
      </c>
      <c r="M47" s="29">
        <f t="shared" si="7"/>
        <v>2093520.0000000002</v>
      </c>
      <c r="N47" s="3"/>
    </row>
    <row r="48" spans="1:18" ht="16.5" x14ac:dyDescent="0.3">
      <c r="A48" s="26">
        <v>47</v>
      </c>
      <c r="B48" s="27">
        <v>706</v>
      </c>
      <c r="C48" s="27">
        <v>7</v>
      </c>
      <c r="D48" s="27" t="s">
        <v>14</v>
      </c>
      <c r="E48" s="27">
        <v>1145</v>
      </c>
      <c r="F48" s="27">
        <v>109</v>
      </c>
      <c r="G48" s="27">
        <f t="shared" si="14"/>
        <v>1254</v>
      </c>
      <c r="H48" s="27">
        <f t="shared" si="2"/>
        <v>1379.4</v>
      </c>
      <c r="I48" s="26">
        <f t="shared" si="8"/>
        <v>13560</v>
      </c>
      <c r="J48" s="49">
        <f t="shared" si="4"/>
        <v>17004240</v>
      </c>
      <c r="K48" s="29">
        <f t="shared" si="5"/>
        <v>17854452</v>
      </c>
      <c r="L48" s="28">
        <f t="shared" si="6"/>
        <v>37000</v>
      </c>
      <c r="M48" s="29">
        <f t="shared" si="7"/>
        <v>3310560</v>
      </c>
      <c r="N48" s="3"/>
    </row>
    <row r="49" spans="1:14" ht="16.5" x14ac:dyDescent="0.3">
      <c r="A49" s="26">
        <v>48</v>
      </c>
      <c r="B49" s="27">
        <v>707</v>
      </c>
      <c r="C49" s="27">
        <v>7</v>
      </c>
      <c r="D49" s="27" t="s">
        <v>13</v>
      </c>
      <c r="E49" s="27">
        <v>899</v>
      </c>
      <c r="F49" s="27">
        <v>99</v>
      </c>
      <c r="G49" s="27">
        <f t="shared" si="14"/>
        <v>998</v>
      </c>
      <c r="H49" s="27">
        <f t="shared" si="2"/>
        <v>1097.8000000000002</v>
      </c>
      <c r="I49" s="26">
        <f t="shared" si="8"/>
        <v>13560</v>
      </c>
      <c r="J49" s="49">
        <f t="shared" si="4"/>
        <v>13532880</v>
      </c>
      <c r="K49" s="29">
        <f t="shared" si="5"/>
        <v>14209524</v>
      </c>
      <c r="L49" s="28">
        <f t="shared" si="6"/>
        <v>29500</v>
      </c>
      <c r="M49" s="29">
        <f t="shared" si="7"/>
        <v>2634720.0000000005</v>
      </c>
      <c r="N49" s="3"/>
    </row>
    <row r="50" spans="1:14" ht="16.5" x14ac:dyDescent="0.3">
      <c r="A50" s="26">
        <v>49</v>
      </c>
      <c r="B50" s="27">
        <v>801</v>
      </c>
      <c r="C50" s="27">
        <v>8</v>
      </c>
      <c r="D50" s="27" t="s">
        <v>13</v>
      </c>
      <c r="E50" s="27">
        <v>809</v>
      </c>
      <c r="F50" s="27">
        <v>45</v>
      </c>
      <c r="G50" s="27">
        <f>E50+F50</f>
        <v>854</v>
      </c>
      <c r="H50" s="27">
        <f t="shared" si="2"/>
        <v>939.40000000000009</v>
      </c>
      <c r="I50" s="26">
        <f t="shared" si="8"/>
        <v>13560</v>
      </c>
      <c r="J50" s="49">
        <f t="shared" si="4"/>
        <v>11580240</v>
      </c>
      <c r="K50" s="29">
        <f t="shared" si="5"/>
        <v>12159252</v>
      </c>
      <c r="L50" s="28">
        <f t="shared" si="6"/>
        <v>25500</v>
      </c>
      <c r="M50" s="29">
        <f t="shared" si="7"/>
        <v>2254560</v>
      </c>
      <c r="N50" s="3"/>
    </row>
    <row r="51" spans="1:14" ht="16.5" x14ac:dyDescent="0.3">
      <c r="A51" s="26">
        <v>50</v>
      </c>
      <c r="B51" s="27">
        <v>802</v>
      </c>
      <c r="C51" s="27">
        <v>8</v>
      </c>
      <c r="D51" s="27" t="s">
        <v>13</v>
      </c>
      <c r="E51" s="27">
        <v>899</v>
      </c>
      <c r="F51" s="27">
        <v>99</v>
      </c>
      <c r="G51" s="27">
        <f t="shared" ref="G51:G56" si="15">E51+F51</f>
        <v>998</v>
      </c>
      <c r="H51" s="27">
        <f t="shared" si="2"/>
        <v>1097.8000000000002</v>
      </c>
      <c r="I51" s="26">
        <f t="shared" si="8"/>
        <v>13560</v>
      </c>
      <c r="J51" s="49">
        <f t="shared" si="4"/>
        <v>13532880</v>
      </c>
      <c r="K51" s="29">
        <f t="shared" si="5"/>
        <v>14209524</v>
      </c>
      <c r="L51" s="28">
        <f t="shared" si="6"/>
        <v>29500</v>
      </c>
      <c r="M51" s="29">
        <f t="shared" si="7"/>
        <v>2634720.0000000005</v>
      </c>
      <c r="N51" s="3"/>
    </row>
    <row r="52" spans="1:14" ht="16.5" x14ac:dyDescent="0.3">
      <c r="A52" s="26">
        <v>51</v>
      </c>
      <c r="B52" s="27">
        <v>803</v>
      </c>
      <c r="C52" s="27">
        <v>8</v>
      </c>
      <c r="D52" s="27" t="s">
        <v>14</v>
      </c>
      <c r="E52" s="27">
        <v>1145</v>
      </c>
      <c r="F52" s="27">
        <v>109</v>
      </c>
      <c r="G52" s="27">
        <f t="shared" si="15"/>
        <v>1254</v>
      </c>
      <c r="H52" s="27">
        <f t="shared" si="2"/>
        <v>1379.4</v>
      </c>
      <c r="I52" s="26">
        <f t="shared" si="8"/>
        <v>13560</v>
      </c>
      <c r="J52" s="49">
        <f t="shared" si="4"/>
        <v>17004240</v>
      </c>
      <c r="K52" s="29">
        <f t="shared" si="5"/>
        <v>17854452</v>
      </c>
      <c r="L52" s="28">
        <f t="shared" si="6"/>
        <v>37000</v>
      </c>
      <c r="M52" s="29">
        <f t="shared" si="7"/>
        <v>3310560</v>
      </c>
      <c r="N52" s="3"/>
    </row>
    <row r="53" spans="1:14" ht="16.5" x14ac:dyDescent="0.3">
      <c r="A53" s="26">
        <v>52</v>
      </c>
      <c r="B53" s="27">
        <v>804</v>
      </c>
      <c r="C53" s="27">
        <v>8</v>
      </c>
      <c r="D53" s="27" t="s">
        <v>13</v>
      </c>
      <c r="E53" s="27">
        <v>793</v>
      </c>
      <c r="F53" s="27">
        <v>0</v>
      </c>
      <c r="G53" s="27">
        <f t="shared" si="15"/>
        <v>793</v>
      </c>
      <c r="H53" s="27">
        <f t="shared" si="2"/>
        <v>872.30000000000007</v>
      </c>
      <c r="I53" s="26">
        <f t="shared" si="8"/>
        <v>13560</v>
      </c>
      <c r="J53" s="49">
        <f t="shared" si="4"/>
        <v>10753080</v>
      </c>
      <c r="K53" s="29">
        <f t="shared" si="5"/>
        <v>11290734</v>
      </c>
      <c r="L53" s="28">
        <f t="shared" si="6"/>
        <v>23500</v>
      </c>
      <c r="M53" s="29">
        <f t="shared" si="7"/>
        <v>2093520.0000000002</v>
      </c>
      <c r="N53" s="3"/>
    </row>
    <row r="54" spans="1:14" ht="16.5" x14ac:dyDescent="0.3">
      <c r="A54" s="26">
        <v>53</v>
      </c>
      <c r="B54" s="27">
        <v>805</v>
      </c>
      <c r="C54" s="27">
        <v>8</v>
      </c>
      <c r="D54" s="27" t="s">
        <v>13</v>
      </c>
      <c r="E54" s="27">
        <v>793</v>
      </c>
      <c r="F54" s="27">
        <v>0</v>
      </c>
      <c r="G54" s="27">
        <f t="shared" si="15"/>
        <v>793</v>
      </c>
      <c r="H54" s="27">
        <f t="shared" si="2"/>
        <v>872.30000000000007</v>
      </c>
      <c r="I54" s="26">
        <f t="shared" si="8"/>
        <v>13560</v>
      </c>
      <c r="J54" s="49">
        <f t="shared" si="4"/>
        <v>10753080</v>
      </c>
      <c r="K54" s="29">
        <f t="shared" si="5"/>
        <v>11290734</v>
      </c>
      <c r="L54" s="28">
        <f t="shared" si="6"/>
        <v>23500</v>
      </c>
      <c r="M54" s="29">
        <f t="shared" si="7"/>
        <v>2093520.0000000002</v>
      </c>
      <c r="N54" s="3"/>
    </row>
    <row r="55" spans="1:14" ht="16.5" x14ac:dyDescent="0.3">
      <c r="A55" s="26">
        <v>54</v>
      </c>
      <c r="B55" s="27">
        <v>806</v>
      </c>
      <c r="C55" s="27">
        <v>8</v>
      </c>
      <c r="D55" s="27" t="s">
        <v>14</v>
      </c>
      <c r="E55" s="27">
        <v>1145</v>
      </c>
      <c r="F55" s="27">
        <v>109</v>
      </c>
      <c r="G55" s="27">
        <f t="shared" si="15"/>
        <v>1254</v>
      </c>
      <c r="H55" s="27">
        <f t="shared" si="2"/>
        <v>1379.4</v>
      </c>
      <c r="I55" s="26">
        <f t="shared" si="8"/>
        <v>13560</v>
      </c>
      <c r="J55" s="49">
        <f t="shared" si="4"/>
        <v>17004240</v>
      </c>
      <c r="K55" s="29">
        <f t="shared" si="5"/>
        <v>17854452</v>
      </c>
      <c r="L55" s="28">
        <f t="shared" si="6"/>
        <v>37000</v>
      </c>
      <c r="M55" s="29">
        <f t="shared" si="7"/>
        <v>3310560</v>
      </c>
      <c r="N55" s="3"/>
    </row>
    <row r="56" spans="1:14" ht="16.5" x14ac:dyDescent="0.3">
      <c r="A56" s="26">
        <v>55</v>
      </c>
      <c r="B56" s="27">
        <v>807</v>
      </c>
      <c r="C56" s="27">
        <v>8</v>
      </c>
      <c r="D56" s="27" t="s">
        <v>13</v>
      </c>
      <c r="E56" s="27">
        <v>899</v>
      </c>
      <c r="F56" s="27">
        <v>99</v>
      </c>
      <c r="G56" s="27">
        <f t="shared" si="15"/>
        <v>998</v>
      </c>
      <c r="H56" s="27">
        <f t="shared" si="2"/>
        <v>1097.8000000000002</v>
      </c>
      <c r="I56" s="26">
        <f t="shared" si="8"/>
        <v>13560</v>
      </c>
      <c r="J56" s="49">
        <f t="shared" si="4"/>
        <v>13532880</v>
      </c>
      <c r="K56" s="29">
        <f t="shared" si="5"/>
        <v>14209524</v>
      </c>
      <c r="L56" s="28">
        <f t="shared" si="6"/>
        <v>29500</v>
      </c>
      <c r="M56" s="29">
        <f t="shared" si="7"/>
        <v>2634720.0000000005</v>
      </c>
      <c r="N56" s="3"/>
    </row>
    <row r="57" spans="1:14" ht="16.5" x14ac:dyDescent="0.3">
      <c r="A57" s="26">
        <v>56</v>
      </c>
      <c r="B57" s="27">
        <v>901</v>
      </c>
      <c r="C57" s="27">
        <v>9</v>
      </c>
      <c r="D57" s="27" t="s">
        <v>13</v>
      </c>
      <c r="E57" s="27">
        <v>809</v>
      </c>
      <c r="F57" s="27">
        <v>45</v>
      </c>
      <c r="G57" s="27">
        <f>E57+F57</f>
        <v>854</v>
      </c>
      <c r="H57" s="27">
        <f t="shared" si="2"/>
        <v>939.40000000000009</v>
      </c>
      <c r="I57" s="26">
        <f t="shared" si="8"/>
        <v>13560</v>
      </c>
      <c r="J57" s="49">
        <f t="shared" si="4"/>
        <v>11580240</v>
      </c>
      <c r="K57" s="29">
        <f t="shared" si="5"/>
        <v>12159252</v>
      </c>
      <c r="L57" s="28">
        <f t="shared" si="6"/>
        <v>25500</v>
      </c>
      <c r="M57" s="29">
        <f t="shared" si="7"/>
        <v>2254560</v>
      </c>
      <c r="N57" s="3"/>
    </row>
    <row r="58" spans="1:14" ht="16.5" x14ac:dyDescent="0.3">
      <c r="A58" s="26">
        <v>57</v>
      </c>
      <c r="B58" s="27">
        <v>903</v>
      </c>
      <c r="C58" s="27">
        <v>9</v>
      </c>
      <c r="D58" s="27" t="s">
        <v>14</v>
      </c>
      <c r="E58" s="27">
        <v>1145</v>
      </c>
      <c r="F58" s="27">
        <v>109</v>
      </c>
      <c r="G58" s="27">
        <f t="shared" ref="G58:G62" si="16">E58+F58</f>
        <v>1254</v>
      </c>
      <c r="H58" s="27">
        <f t="shared" si="2"/>
        <v>1379.4</v>
      </c>
      <c r="I58" s="26">
        <f t="shared" si="8"/>
        <v>13560</v>
      </c>
      <c r="J58" s="49">
        <f t="shared" si="4"/>
        <v>17004240</v>
      </c>
      <c r="K58" s="29">
        <f t="shared" si="5"/>
        <v>17854452</v>
      </c>
      <c r="L58" s="28">
        <f t="shared" si="6"/>
        <v>37000</v>
      </c>
      <c r="M58" s="29">
        <f t="shared" si="7"/>
        <v>3310560</v>
      </c>
      <c r="N58" s="3"/>
    </row>
    <row r="59" spans="1:14" ht="16.5" x14ac:dyDescent="0.3">
      <c r="A59" s="26">
        <v>58</v>
      </c>
      <c r="B59" s="27">
        <v>904</v>
      </c>
      <c r="C59" s="27">
        <v>9</v>
      </c>
      <c r="D59" s="27" t="s">
        <v>13</v>
      </c>
      <c r="E59" s="27">
        <v>793</v>
      </c>
      <c r="F59" s="27">
        <v>0</v>
      </c>
      <c r="G59" s="27">
        <f t="shared" si="16"/>
        <v>793</v>
      </c>
      <c r="H59" s="27">
        <f t="shared" si="2"/>
        <v>872.30000000000007</v>
      </c>
      <c r="I59" s="26">
        <f t="shared" si="8"/>
        <v>13560</v>
      </c>
      <c r="J59" s="49">
        <f t="shared" si="4"/>
        <v>10753080</v>
      </c>
      <c r="K59" s="29">
        <f t="shared" si="5"/>
        <v>11290734</v>
      </c>
      <c r="L59" s="28">
        <f t="shared" si="6"/>
        <v>23500</v>
      </c>
      <c r="M59" s="29">
        <f t="shared" si="7"/>
        <v>2093520.0000000002</v>
      </c>
      <c r="N59" s="3"/>
    </row>
    <row r="60" spans="1:14" ht="16.5" x14ac:dyDescent="0.3">
      <c r="A60" s="26">
        <v>59</v>
      </c>
      <c r="B60" s="27">
        <v>905</v>
      </c>
      <c r="C60" s="27">
        <v>9</v>
      </c>
      <c r="D60" s="27" t="s">
        <v>13</v>
      </c>
      <c r="E60" s="27">
        <v>793</v>
      </c>
      <c r="F60" s="27">
        <v>0</v>
      </c>
      <c r="G60" s="27">
        <f t="shared" si="16"/>
        <v>793</v>
      </c>
      <c r="H60" s="27">
        <f t="shared" si="2"/>
        <v>872.30000000000007</v>
      </c>
      <c r="I60" s="26">
        <f t="shared" si="8"/>
        <v>13560</v>
      </c>
      <c r="J60" s="49">
        <f t="shared" si="4"/>
        <v>10753080</v>
      </c>
      <c r="K60" s="29">
        <f t="shared" si="5"/>
        <v>11290734</v>
      </c>
      <c r="L60" s="28">
        <f t="shared" si="6"/>
        <v>23500</v>
      </c>
      <c r="M60" s="29">
        <f t="shared" si="7"/>
        <v>2093520.0000000002</v>
      </c>
      <c r="N60" s="3"/>
    </row>
    <row r="61" spans="1:14" ht="16.5" x14ac:dyDescent="0.3">
      <c r="A61" s="26">
        <v>60</v>
      </c>
      <c r="B61" s="27">
        <v>906</v>
      </c>
      <c r="C61" s="27">
        <v>9</v>
      </c>
      <c r="D61" s="27" t="s">
        <v>14</v>
      </c>
      <c r="E61" s="27">
        <v>1145</v>
      </c>
      <c r="F61" s="27">
        <v>109</v>
      </c>
      <c r="G61" s="27">
        <f t="shared" si="16"/>
        <v>1254</v>
      </c>
      <c r="H61" s="27">
        <f t="shared" si="2"/>
        <v>1379.4</v>
      </c>
      <c r="I61" s="26">
        <f t="shared" si="8"/>
        <v>13560</v>
      </c>
      <c r="J61" s="49">
        <f t="shared" si="4"/>
        <v>17004240</v>
      </c>
      <c r="K61" s="29">
        <f t="shared" si="5"/>
        <v>17854452</v>
      </c>
      <c r="L61" s="28">
        <f t="shared" si="6"/>
        <v>37000</v>
      </c>
      <c r="M61" s="29">
        <f t="shared" si="7"/>
        <v>3310560</v>
      </c>
      <c r="N61" s="3"/>
    </row>
    <row r="62" spans="1:14" ht="16.5" x14ac:dyDescent="0.3">
      <c r="A62" s="26">
        <v>61</v>
      </c>
      <c r="B62" s="27">
        <v>907</v>
      </c>
      <c r="C62" s="27">
        <v>9</v>
      </c>
      <c r="D62" s="27" t="s">
        <v>13</v>
      </c>
      <c r="E62" s="27">
        <v>899</v>
      </c>
      <c r="F62" s="27">
        <v>99</v>
      </c>
      <c r="G62" s="27">
        <f t="shared" si="16"/>
        <v>998</v>
      </c>
      <c r="H62" s="27">
        <f t="shared" si="2"/>
        <v>1097.8000000000002</v>
      </c>
      <c r="I62" s="26">
        <f t="shared" si="8"/>
        <v>13560</v>
      </c>
      <c r="J62" s="49">
        <f t="shared" si="4"/>
        <v>13532880</v>
      </c>
      <c r="K62" s="29">
        <f t="shared" si="5"/>
        <v>14209524</v>
      </c>
      <c r="L62" s="28">
        <f t="shared" si="6"/>
        <v>29500</v>
      </c>
      <c r="M62" s="29">
        <f t="shared" si="7"/>
        <v>2634720.0000000005</v>
      </c>
      <c r="N62" s="3"/>
    </row>
    <row r="63" spans="1:14" ht="16.5" x14ac:dyDescent="0.3">
      <c r="A63" s="26">
        <v>62</v>
      </c>
      <c r="B63" s="27">
        <v>1001</v>
      </c>
      <c r="C63" s="27">
        <v>10</v>
      </c>
      <c r="D63" s="27" t="s">
        <v>13</v>
      </c>
      <c r="E63" s="27">
        <v>809</v>
      </c>
      <c r="F63" s="27">
        <v>45</v>
      </c>
      <c r="G63" s="27">
        <f>E63+F63</f>
        <v>854</v>
      </c>
      <c r="H63" s="27">
        <f t="shared" si="2"/>
        <v>939.40000000000009</v>
      </c>
      <c r="I63" s="26">
        <f t="shared" si="8"/>
        <v>13560</v>
      </c>
      <c r="J63" s="49">
        <f t="shared" si="4"/>
        <v>11580240</v>
      </c>
      <c r="K63" s="29">
        <f t="shared" si="5"/>
        <v>12159252</v>
      </c>
      <c r="L63" s="28">
        <f t="shared" si="6"/>
        <v>25500</v>
      </c>
      <c r="M63" s="29">
        <f t="shared" si="7"/>
        <v>2254560</v>
      </c>
      <c r="N63" s="3"/>
    </row>
    <row r="64" spans="1:14" ht="16.5" x14ac:dyDescent="0.3">
      <c r="A64" s="26">
        <v>63</v>
      </c>
      <c r="B64" s="27">
        <v>1002</v>
      </c>
      <c r="C64" s="27">
        <v>10</v>
      </c>
      <c r="D64" s="27" t="s">
        <v>13</v>
      </c>
      <c r="E64" s="27">
        <v>899</v>
      </c>
      <c r="F64" s="27">
        <v>99</v>
      </c>
      <c r="G64" s="27">
        <f t="shared" ref="G64:G69" si="17">E64+F64</f>
        <v>998</v>
      </c>
      <c r="H64" s="27">
        <f t="shared" si="2"/>
        <v>1097.8000000000002</v>
      </c>
      <c r="I64" s="26">
        <f t="shared" si="8"/>
        <v>13560</v>
      </c>
      <c r="J64" s="49">
        <f t="shared" si="4"/>
        <v>13532880</v>
      </c>
      <c r="K64" s="29">
        <f t="shared" si="5"/>
        <v>14209524</v>
      </c>
      <c r="L64" s="28">
        <f t="shared" si="6"/>
        <v>29500</v>
      </c>
      <c r="M64" s="29">
        <f t="shared" si="7"/>
        <v>2634720.0000000005</v>
      </c>
      <c r="N64" s="3"/>
    </row>
    <row r="65" spans="1:14" ht="16.5" x14ac:dyDescent="0.3">
      <c r="A65" s="26">
        <v>64</v>
      </c>
      <c r="B65" s="27">
        <v>1003</v>
      </c>
      <c r="C65" s="27">
        <v>10</v>
      </c>
      <c r="D65" s="27" t="s">
        <v>14</v>
      </c>
      <c r="E65" s="27">
        <v>1145</v>
      </c>
      <c r="F65" s="27">
        <v>109</v>
      </c>
      <c r="G65" s="27">
        <f t="shared" si="17"/>
        <v>1254</v>
      </c>
      <c r="H65" s="27">
        <f t="shared" ref="H65:H97" si="18">G65*1.1</f>
        <v>1379.4</v>
      </c>
      <c r="I65" s="26">
        <f t="shared" si="8"/>
        <v>13560</v>
      </c>
      <c r="J65" s="49">
        <f t="shared" si="4"/>
        <v>17004240</v>
      </c>
      <c r="K65" s="29">
        <f t="shared" si="5"/>
        <v>17854452</v>
      </c>
      <c r="L65" s="28">
        <f t="shared" si="6"/>
        <v>37000</v>
      </c>
      <c r="M65" s="29">
        <f t="shared" si="7"/>
        <v>3310560</v>
      </c>
      <c r="N65" s="3"/>
    </row>
    <row r="66" spans="1:14" ht="16.5" x14ac:dyDescent="0.3">
      <c r="A66" s="26">
        <v>65</v>
      </c>
      <c r="B66" s="27">
        <v>1004</v>
      </c>
      <c r="C66" s="27">
        <v>10</v>
      </c>
      <c r="D66" s="27" t="s">
        <v>13</v>
      </c>
      <c r="E66" s="27">
        <v>793</v>
      </c>
      <c r="F66" s="27">
        <v>0</v>
      </c>
      <c r="G66" s="27">
        <f t="shared" si="17"/>
        <v>793</v>
      </c>
      <c r="H66" s="27">
        <f t="shared" si="18"/>
        <v>872.30000000000007</v>
      </c>
      <c r="I66" s="26">
        <f t="shared" si="8"/>
        <v>13560</v>
      </c>
      <c r="J66" s="49">
        <f t="shared" si="4"/>
        <v>10753080</v>
      </c>
      <c r="K66" s="29">
        <f t="shared" si="5"/>
        <v>11290734</v>
      </c>
      <c r="L66" s="28">
        <f t="shared" si="6"/>
        <v>23500</v>
      </c>
      <c r="M66" s="29">
        <f t="shared" si="7"/>
        <v>2093520.0000000002</v>
      </c>
      <c r="N66" s="3"/>
    </row>
    <row r="67" spans="1:14" ht="16.5" x14ac:dyDescent="0.3">
      <c r="A67" s="26">
        <v>66</v>
      </c>
      <c r="B67" s="27">
        <v>1005</v>
      </c>
      <c r="C67" s="27">
        <v>10</v>
      </c>
      <c r="D67" s="27" t="s">
        <v>13</v>
      </c>
      <c r="E67" s="27">
        <v>793</v>
      </c>
      <c r="F67" s="27">
        <v>0</v>
      </c>
      <c r="G67" s="27">
        <f t="shared" si="17"/>
        <v>793</v>
      </c>
      <c r="H67" s="27">
        <f t="shared" si="18"/>
        <v>872.30000000000007</v>
      </c>
      <c r="I67" s="26">
        <f t="shared" si="8"/>
        <v>13560</v>
      </c>
      <c r="J67" s="49">
        <f t="shared" ref="J67:J97" si="19">G67*I67</f>
        <v>10753080</v>
      </c>
      <c r="K67" s="29">
        <f t="shared" ref="K67:K97" si="20">J67*1.05</f>
        <v>11290734</v>
      </c>
      <c r="L67" s="28">
        <f t="shared" ref="L67:L97" si="21">MROUND((K67*0.025/12),500)</f>
        <v>23500</v>
      </c>
      <c r="M67" s="29">
        <f t="shared" ref="M67:M97" si="22">H67*2400</f>
        <v>2093520.0000000002</v>
      </c>
      <c r="N67" s="3"/>
    </row>
    <row r="68" spans="1:14" ht="16.5" x14ac:dyDescent="0.3">
      <c r="A68" s="26">
        <v>67</v>
      </c>
      <c r="B68" s="27">
        <v>1006</v>
      </c>
      <c r="C68" s="27">
        <v>10</v>
      </c>
      <c r="D68" s="27" t="s">
        <v>14</v>
      </c>
      <c r="E68" s="27">
        <v>1145</v>
      </c>
      <c r="F68" s="27">
        <v>109</v>
      </c>
      <c r="G68" s="27">
        <f t="shared" si="17"/>
        <v>1254</v>
      </c>
      <c r="H68" s="27">
        <f t="shared" si="18"/>
        <v>1379.4</v>
      </c>
      <c r="I68" s="26">
        <f t="shared" si="8"/>
        <v>13560</v>
      </c>
      <c r="J68" s="49">
        <f t="shared" si="19"/>
        <v>17004240</v>
      </c>
      <c r="K68" s="29">
        <f t="shared" si="20"/>
        <v>17854452</v>
      </c>
      <c r="L68" s="28">
        <f t="shared" si="21"/>
        <v>37000</v>
      </c>
      <c r="M68" s="29">
        <f t="shared" si="22"/>
        <v>3310560</v>
      </c>
      <c r="N68" s="3"/>
    </row>
    <row r="69" spans="1:14" ht="16.5" x14ac:dyDescent="0.3">
      <c r="A69" s="26">
        <v>68</v>
      </c>
      <c r="B69" s="27">
        <v>1007</v>
      </c>
      <c r="C69" s="27">
        <v>10</v>
      </c>
      <c r="D69" s="27" t="s">
        <v>13</v>
      </c>
      <c r="E69" s="27">
        <v>899</v>
      </c>
      <c r="F69" s="27">
        <v>99</v>
      </c>
      <c r="G69" s="27">
        <f t="shared" si="17"/>
        <v>998</v>
      </c>
      <c r="H69" s="27">
        <f t="shared" si="18"/>
        <v>1097.8000000000002</v>
      </c>
      <c r="I69" s="26">
        <f t="shared" si="8"/>
        <v>13560</v>
      </c>
      <c r="J69" s="49">
        <f t="shared" si="19"/>
        <v>13532880</v>
      </c>
      <c r="K69" s="29">
        <f t="shared" si="20"/>
        <v>14209524</v>
      </c>
      <c r="L69" s="28">
        <f t="shared" si="21"/>
        <v>29500</v>
      </c>
      <c r="M69" s="29">
        <f t="shared" si="22"/>
        <v>2634720.0000000005</v>
      </c>
      <c r="N69" s="3"/>
    </row>
    <row r="70" spans="1:14" ht="16.5" x14ac:dyDescent="0.3">
      <c r="A70" s="26">
        <v>69</v>
      </c>
      <c r="B70" s="27">
        <v>1101</v>
      </c>
      <c r="C70" s="27">
        <v>11</v>
      </c>
      <c r="D70" s="27" t="s">
        <v>13</v>
      </c>
      <c r="E70" s="27">
        <v>809</v>
      </c>
      <c r="F70" s="27">
        <v>45</v>
      </c>
      <c r="G70" s="27">
        <f>E70+F70</f>
        <v>854</v>
      </c>
      <c r="H70" s="27">
        <f t="shared" si="18"/>
        <v>939.40000000000009</v>
      </c>
      <c r="I70" s="26">
        <f t="shared" si="8"/>
        <v>13560</v>
      </c>
      <c r="J70" s="49">
        <f t="shared" si="19"/>
        <v>11580240</v>
      </c>
      <c r="K70" s="29">
        <f t="shared" si="20"/>
        <v>12159252</v>
      </c>
      <c r="L70" s="28">
        <f t="shared" si="21"/>
        <v>25500</v>
      </c>
      <c r="M70" s="29">
        <f t="shared" si="22"/>
        <v>2254560</v>
      </c>
      <c r="N70" s="3"/>
    </row>
    <row r="71" spans="1:14" ht="16.5" x14ac:dyDescent="0.3">
      <c r="A71" s="26">
        <v>70</v>
      </c>
      <c r="B71" s="27">
        <v>1102</v>
      </c>
      <c r="C71" s="27">
        <v>11</v>
      </c>
      <c r="D71" s="27" t="s">
        <v>13</v>
      </c>
      <c r="E71" s="27">
        <v>899</v>
      </c>
      <c r="F71" s="27">
        <v>99</v>
      </c>
      <c r="G71" s="27">
        <f t="shared" ref="G71:G76" si="23">E71+F71</f>
        <v>998</v>
      </c>
      <c r="H71" s="27">
        <f t="shared" si="18"/>
        <v>1097.8000000000002</v>
      </c>
      <c r="I71" s="26">
        <f t="shared" si="8"/>
        <v>13560</v>
      </c>
      <c r="J71" s="49">
        <f t="shared" si="19"/>
        <v>13532880</v>
      </c>
      <c r="K71" s="29">
        <f t="shared" si="20"/>
        <v>14209524</v>
      </c>
      <c r="L71" s="28">
        <f t="shared" si="21"/>
        <v>29500</v>
      </c>
      <c r="M71" s="29">
        <f t="shared" si="22"/>
        <v>2634720.0000000005</v>
      </c>
      <c r="N71" s="3"/>
    </row>
    <row r="72" spans="1:14" ht="16.5" x14ac:dyDescent="0.3">
      <c r="A72" s="26">
        <v>71</v>
      </c>
      <c r="B72" s="27">
        <v>1103</v>
      </c>
      <c r="C72" s="27">
        <v>11</v>
      </c>
      <c r="D72" s="27" t="s">
        <v>14</v>
      </c>
      <c r="E72" s="27">
        <v>1145</v>
      </c>
      <c r="F72" s="27">
        <v>109</v>
      </c>
      <c r="G72" s="27">
        <f t="shared" si="23"/>
        <v>1254</v>
      </c>
      <c r="H72" s="27">
        <f t="shared" si="18"/>
        <v>1379.4</v>
      </c>
      <c r="I72" s="26">
        <f t="shared" si="8"/>
        <v>13560</v>
      </c>
      <c r="J72" s="49">
        <f t="shared" si="19"/>
        <v>17004240</v>
      </c>
      <c r="K72" s="29">
        <f t="shared" si="20"/>
        <v>17854452</v>
      </c>
      <c r="L72" s="28">
        <f t="shared" si="21"/>
        <v>37000</v>
      </c>
      <c r="M72" s="29">
        <f t="shared" si="22"/>
        <v>3310560</v>
      </c>
      <c r="N72" s="3"/>
    </row>
    <row r="73" spans="1:14" ht="16.5" x14ac:dyDescent="0.3">
      <c r="A73" s="26">
        <v>72</v>
      </c>
      <c r="B73" s="27">
        <v>1104</v>
      </c>
      <c r="C73" s="27">
        <v>11</v>
      </c>
      <c r="D73" s="27" t="s">
        <v>13</v>
      </c>
      <c r="E73" s="27">
        <v>793</v>
      </c>
      <c r="F73" s="27">
        <v>0</v>
      </c>
      <c r="G73" s="27">
        <f t="shared" si="23"/>
        <v>793</v>
      </c>
      <c r="H73" s="27">
        <f t="shared" si="18"/>
        <v>872.30000000000007</v>
      </c>
      <c r="I73" s="26">
        <f t="shared" ref="I73:I97" si="24">I72</f>
        <v>13560</v>
      </c>
      <c r="J73" s="49">
        <f t="shared" si="19"/>
        <v>10753080</v>
      </c>
      <c r="K73" s="29">
        <f t="shared" si="20"/>
        <v>11290734</v>
      </c>
      <c r="L73" s="28">
        <f t="shared" si="21"/>
        <v>23500</v>
      </c>
      <c r="M73" s="29">
        <f t="shared" si="22"/>
        <v>2093520.0000000002</v>
      </c>
      <c r="N73" s="3"/>
    </row>
    <row r="74" spans="1:14" ht="16.5" x14ac:dyDescent="0.3">
      <c r="A74" s="26">
        <v>73</v>
      </c>
      <c r="B74" s="27">
        <v>1105</v>
      </c>
      <c r="C74" s="27">
        <v>11</v>
      </c>
      <c r="D74" s="27" t="s">
        <v>13</v>
      </c>
      <c r="E74" s="27">
        <v>793</v>
      </c>
      <c r="F74" s="27">
        <v>0</v>
      </c>
      <c r="G74" s="27">
        <f t="shared" si="23"/>
        <v>793</v>
      </c>
      <c r="H74" s="27">
        <f t="shared" si="18"/>
        <v>872.30000000000007</v>
      </c>
      <c r="I74" s="26">
        <f t="shared" si="24"/>
        <v>13560</v>
      </c>
      <c r="J74" s="49">
        <f t="shared" si="19"/>
        <v>10753080</v>
      </c>
      <c r="K74" s="29">
        <f t="shared" si="20"/>
        <v>11290734</v>
      </c>
      <c r="L74" s="28">
        <f t="shared" si="21"/>
        <v>23500</v>
      </c>
      <c r="M74" s="29">
        <f t="shared" si="22"/>
        <v>2093520.0000000002</v>
      </c>
      <c r="N74" s="3"/>
    </row>
    <row r="75" spans="1:14" ht="16.5" x14ac:dyDescent="0.3">
      <c r="A75" s="26">
        <v>74</v>
      </c>
      <c r="B75" s="27">
        <v>1106</v>
      </c>
      <c r="C75" s="27">
        <v>11</v>
      </c>
      <c r="D75" s="27" t="s">
        <v>14</v>
      </c>
      <c r="E75" s="27">
        <v>1145</v>
      </c>
      <c r="F75" s="27">
        <v>109</v>
      </c>
      <c r="G75" s="27">
        <f t="shared" si="23"/>
        <v>1254</v>
      </c>
      <c r="H75" s="27">
        <f t="shared" si="18"/>
        <v>1379.4</v>
      </c>
      <c r="I75" s="26">
        <f t="shared" si="24"/>
        <v>13560</v>
      </c>
      <c r="J75" s="49">
        <f t="shared" si="19"/>
        <v>17004240</v>
      </c>
      <c r="K75" s="29">
        <f t="shared" si="20"/>
        <v>17854452</v>
      </c>
      <c r="L75" s="28">
        <f t="shared" si="21"/>
        <v>37000</v>
      </c>
      <c r="M75" s="29">
        <f t="shared" si="22"/>
        <v>3310560</v>
      </c>
      <c r="N75" s="3"/>
    </row>
    <row r="76" spans="1:14" ht="16.5" x14ac:dyDescent="0.3">
      <c r="A76" s="26">
        <v>75</v>
      </c>
      <c r="B76" s="27">
        <v>1107</v>
      </c>
      <c r="C76" s="27">
        <v>11</v>
      </c>
      <c r="D76" s="27" t="s">
        <v>13</v>
      </c>
      <c r="E76" s="27">
        <v>899</v>
      </c>
      <c r="F76" s="27">
        <v>99</v>
      </c>
      <c r="G76" s="27">
        <f t="shared" si="23"/>
        <v>998</v>
      </c>
      <c r="H76" s="27">
        <f t="shared" si="18"/>
        <v>1097.8000000000002</v>
      </c>
      <c r="I76" s="26">
        <f t="shared" si="24"/>
        <v>13560</v>
      </c>
      <c r="J76" s="49">
        <f t="shared" si="19"/>
        <v>13532880</v>
      </c>
      <c r="K76" s="29">
        <f t="shared" si="20"/>
        <v>14209524</v>
      </c>
      <c r="L76" s="28">
        <f t="shared" si="21"/>
        <v>29500</v>
      </c>
      <c r="M76" s="29">
        <f t="shared" si="22"/>
        <v>2634720.0000000005</v>
      </c>
      <c r="N76" s="3"/>
    </row>
    <row r="77" spans="1:14" ht="16.5" x14ac:dyDescent="0.3">
      <c r="A77" s="26">
        <v>76</v>
      </c>
      <c r="B77" s="27">
        <v>1201</v>
      </c>
      <c r="C77" s="27">
        <v>12</v>
      </c>
      <c r="D77" s="27" t="s">
        <v>13</v>
      </c>
      <c r="E77" s="27">
        <v>809</v>
      </c>
      <c r="F77" s="27">
        <v>45</v>
      </c>
      <c r="G77" s="27">
        <f>E77+F77</f>
        <v>854</v>
      </c>
      <c r="H77" s="27">
        <f t="shared" si="18"/>
        <v>939.40000000000009</v>
      </c>
      <c r="I77" s="26">
        <f t="shared" si="24"/>
        <v>13560</v>
      </c>
      <c r="J77" s="49">
        <f t="shared" si="19"/>
        <v>11580240</v>
      </c>
      <c r="K77" s="29">
        <f t="shared" si="20"/>
        <v>12159252</v>
      </c>
      <c r="L77" s="28">
        <f t="shared" si="21"/>
        <v>25500</v>
      </c>
      <c r="M77" s="29">
        <f t="shared" si="22"/>
        <v>2254560</v>
      </c>
      <c r="N77" s="3"/>
    </row>
    <row r="78" spans="1:14" ht="16.5" x14ac:dyDescent="0.3">
      <c r="A78" s="26">
        <v>77</v>
      </c>
      <c r="B78" s="27">
        <v>1202</v>
      </c>
      <c r="C78" s="27">
        <v>12</v>
      </c>
      <c r="D78" s="27" t="s">
        <v>13</v>
      </c>
      <c r="E78" s="27">
        <v>899</v>
      </c>
      <c r="F78" s="27">
        <v>99</v>
      </c>
      <c r="G78" s="27">
        <f t="shared" ref="G78:G83" si="25">E78+F78</f>
        <v>998</v>
      </c>
      <c r="H78" s="27">
        <f t="shared" si="18"/>
        <v>1097.8000000000002</v>
      </c>
      <c r="I78" s="26">
        <f t="shared" si="24"/>
        <v>13560</v>
      </c>
      <c r="J78" s="49">
        <f t="shared" si="19"/>
        <v>13532880</v>
      </c>
      <c r="K78" s="29">
        <f t="shared" si="20"/>
        <v>14209524</v>
      </c>
      <c r="L78" s="28">
        <f t="shared" si="21"/>
        <v>29500</v>
      </c>
      <c r="M78" s="29">
        <f t="shared" si="22"/>
        <v>2634720.0000000005</v>
      </c>
      <c r="N78" s="3"/>
    </row>
    <row r="79" spans="1:14" ht="16.5" x14ac:dyDescent="0.3">
      <c r="A79" s="26">
        <v>78</v>
      </c>
      <c r="B79" s="27">
        <v>1203</v>
      </c>
      <c r="C79" s="27">
        <v>12</v>
      </c>
      <c r="D79" s="27" t="s">
        <v>14</v>
      </c>
      <c r="E79" s="27">
        <v>1145</v>
      </c>
      <c r="F79" s="27">
        <v>109</v>
      </c>
      <c r="G79" s="27">
        <f t="shared" si="25"/>
        <v>1254</v>
      </c>
      <c r="H79" s="27">
        <f t="shared" si="18"/>
        <v>1379.4</v>
      </c>
      <c r="I79" s="26">
        <f t="shared" si="24"/>
        <v>13560</v>
      </c>
      <c r="J79" s="49">
        <f t="shared" si="19"/>
        <v>17004240</v>
      </c>
      <c r="K79" s="29">
        <f t="shared" si="20"/>
        <v>17854452</v>
      </c>
      <c r="L79" s="28">
        <f t="shared" si="21"/>
        <v>37000</v>
      </c>
      <c r="M79" s="29">
        <f t="shared" si="22"/>
        <v>3310560</v>
      </c>
      <c r="N79" s="3"/>
    </row>
    <row r="80" spans="1:14" ht="16.5" x14ac:dyDescent="0.3">
      <c r="A80" s="26">
        <v>79</v>
      </c>
      <c r="B80" s="27">
        <v>1204</v>
      </c>
      <c r="C80" s="27">
        <v>12</v>
      </c>
      <c r="D80" s="27" t="s">
        <v>13</v>
      </c>
      <c r="E80" s="27">
        <v>793</v>
      </c>
      <c r="F80" s="27">
        <v>0</v>
      </c>
      <c r="G80" s="27">
        <f t="shared" si="25"/>
        <v>793</v>
      </c>
      <c r="H80" s="27">
        <f t="shared" si="18"/>
        <v>872.30000000000007</v>
      </c>
      <c r="I80" s="26">
        <f t="shared" si="24"/>
        <v>13560</v>
      </c>
      <c r="J80" s="49">
        <f t="shared" si="19"/>
        <v>10753080</v>
      </c>
      <c r="K80" s="29">
        <f t="shared" si="20"/>
        <v>11290734</v>
      </c>
      <c r="L80" s="28">
        <f t="shared" si="21"/>
        <v>23500</v>
      </c>
      <c r="M80" s="29">
        <f t="shared" si="22"/>
        <v>2093520.0000000002</v>
      </c>
      <c r="N80" s="3"/>
    </row>
    <row r="81" spans="1:14" ht="16.5" x14ac:dyDescent="0.3">
      <c r="A81" s="26">
        <v>80</v>
      </c>
      <c r="B81" s="27">
        <v>1205</v>
      </c>
      <c r="C81" s="27">
        <v>12</v>
      </c>
      <c r="D81" s="27" t="s">
        <v>13</v>
      </c>
      <c r="E81" s="27">
        <v>793</v>
      </c>
      <c r="F81" s="27">
        <v>0</v>
      </c>
      <c r="G81" s="27">
        <f t="shared" si="25"/>
        <v>793</v>
      </c>
      <c r="H81" s="27">
        <f t="shared" si="18"/>
        <v>872.30000000000007</v>
      </c>
      <c r="I81" s="26">
        <f t="shared" si="24"/>
        <v>13560</v>
      </c>
      <c r="J81" s="49">
        <f t="shared" si="19"/>
        <v>10753080</v>
      </c>
      <c r="K81" s="29">
        <f t="shared" si="20"/>
        <v>11290734</v>
      </c>
      <c r="L81" s="28">
        <f t="shared" si="21"/>
        <v>23500</v>
      </c>
      <c r="M81" s="29">
        <f t="shared" si="22"/>
        <v>2093520.0000000002</v>
      </c>
      <c r="N81" s="3"/>
    </row>
    <row r="82" spans="1:14" ht="16.5" x14ac:dyDescent="0.3">
      <c r="A82" s="26">
        <v>81</v>
      </c>
      <c r="B82" s="27">
        <v>1206</v>
      </c>
      <c r="C82" s="27">
        <v>12</v>
      </c>
      <c r="D82" s="27" t="s">
        <v>14</v>
      </c>
      <c r="E82" s="27">
        <v>1145</v>
      </c>
      <c r="F82" s="27">
        <v>109</v>
      </c>
      <c r="G82" s="27">
        <f t="shared" si="25"/>
        <v>1254</v>
      </c>
      <c r="H82" s="27">
        <f t="shared" si="18"/>
        <v>1379.4</v>
      </c>
      <c r="I82" s="26">
        <f t="shared" si="24"/>
        <v>13560</v>
      </c>
      <c r="J82" s="49">
        <f t="shared" si="19"/>
        <v>17004240</v>
      </c>
      <c r="K82" s="29">
        <f t="shared" si="20"/>
        <v>17854452</v>
      </c>
      <c r="L82" s="28">
        <f t="shared" si="21"/>
        <v>37000</v>
      </c>
      <c r="M82" s="29">
        <f t="shared" si="22"/>
        <v>3310560</v>
      </c>
      <c r="N82" s="3"/>
    </row>
    <row r="83" spans="1:14" ht="16.5" x14ac:dyDescent="0.3">
      <c r="A83" s="26">
        <v>82</v>
      </c>
      <c r="B83" s="27">
        <v>1207</v>
      </c>
      <c r="C83" s="27">
        <v>12</v>
      </c>
      <c r="D83" s="27" t="s">
        <v>13</v>
      </c>
      <c r="E83" s="27">
        <v>899</v>
      </c>
      <c r="F83" s="27">
        <v>99</v>
      </c>
      <c r="G83" s="27">
        <f t="shared" si="25"/>
        <v>998</v>
      </c>
      <c r="H83" s="27">
        <f t="shared" si="18"/>
        <v>1097.8000000000002</v>
      </c>
      <c r="I83" s="26">
        <f t="shared" si="24"/>
        <v>13560</v>
      </c>
      <c r="J83" s="49">
        <f t="shared" si="19"/>
        <v>13532880</v>
      </c>
      <c r="K83" s="29">
        <f t="shared" si="20"/>
        <v>14209524</v>
      </c>
      <c r="L83" s="28">
        <f t="shared" si="21"/>
        <v>29500</v>
      </c>
      <c r="M83" s="29">
        <f t="shared" si="22"/>
        <v>2634720.0000000005</v>
      </c>
      <c r="N83" s="3"/>
    </row>
    <row r="84" spans="1:14" ht="16.5" x14ac:dyDescent="0.3">
      <c r="A84" s="26">
        <v>83</v>
      </c>
      <c r="B84" s="27">
        <v>1301</v>
      </c>
      <c r="C84" s="27">
        <v>13</v>
      </c>
      <c r="D84" s="27" t="s">
        <v>13</v>
      </c>
      <c r="E84" s="27">
        <v>809</v>
      </c>
      <c r="F84" s="27">
        <v>45</v>
      </c>
      <c r="G84" s="27">
        <f>E84+F84</f>
        <v>854</v>
      </c>
      <c r="H84" s="27">
        <f t="shared" si="18"/>
        <v>939.40000000000009</v>
      </c>
      <c r="I84" s="26">
        <f>I83+60</f>
        <v>13620</v>
      </c>
      <c r="J84" s="49">
        <f t="shared" si="19"/>
        <v>11631480</v>
      </c>
      <c r="K84" s="29">
        <f t="shared" si="20"/>
        <v>12213054</v>
      </c>
      <c r="L84" s="28">
        <f t="shared" si="21"/>
        <v>25500</v>
      </c>
      <c r="M84" s="29">
        <f t="shared" si="22"/>
        <v>2254560</v>
      </c>
      <c r="N84" s="3"/>
    </row>
    <row r="85" spans="1:14" ht="16.5" x14ac:dyDescent="0.3">
      <c r="A85" s="26">
        <v>84</v>
      </c>
      <c r="B85" s="27">
        <v>1302</v>
      </c>
      <c r="C85" s="27">
        <v>13</v>
      </c>
      <c r="D85" s="27" t="s">
        <v>13</v>
      </c>
      <c r="E85" s="27">
        <v>899</v>
      </c>
      <c r="F85" s="27">
        <v>99</v>
      </c>
      <c r="G85" s="27">
        <f t="shared" ref="G85:G90" si="26">E85+F85</f>
        <v>998</v>
      </c>
      <c r="H85" s="27">
        <f t="shared" si="18"/>
        <v>1097.8000000000002</v>
      </c>
      <c r="I85" s="26">
        <f t="shared" si="24"/>
        <v>13620</v>
      </c>
      <c r="J85" s="49">
        <f t="shared" si="19"/>
        <v>13592760</v>
      </c>
      <c r="K85" s="29">
        <f t="shared" si="20"/>
        <v>14272398</v>
      </c>
      <c r="L85" s="28">
        <f t="shared" si="21"/>
        <v>29500</v>
      </c>
      <c r="M85" s="29">
        <f t="shared" si="22"/>
        <v>2634720.0000000005</v>
      </c>
      <c r="N85" s="3"/>
    </row>
    <row r="86" spans="1:14" ht="16.5" x14ac:dyDescent="0.3">
      <c r="A86" s="26">
        <v>85</v>
      </c>
      <c r="B86" s="27">
        <v>1303</v>
      </c>
      <c r="C86" s="27">
        <v>13</v>
      </c>
      <c r="D86" s="27" t="s">
        <v>14</v>
      </c>
      <c r="E86" s="27">
        <v>1145</v>
      </c>
      <c r="F86" s="27">
        <v>109</v>
      </c>
      <c r="G86" s="27">
        <f t="shared" si="26"/>
        <v>1254</v>
      </c>
      <c r="H86" s="27">
        <f t="shared" si="18"/>
        <v>1379.4</v>
      </c>
      <c r="I86" s="26">
        <f t="shared" si="24"/>
        <v>13620</v>
      </c>
      <c r="J86" s="49">
        <f t="shared" si="19"/>
        <v>17079480</v>
      </c>
      <c r="K86" s="29">
        <f t="shared" si="20"/>
        <v>17933454</v>
      </c>
      <c r="L86" s="28">
        <f t="shared" si="21"/>
        <v>37500</v>
      </c>
      <c r="M86" s="29">
        <f t="shared" si="22"/>
        <v>3310560</v>
      </c>
      <c r="N86" s="3"/>
    </row>
    <row r="87" spans="1:14" ht="16.5" x14ac:dyDescent="0.3">
      <c r="A87" s="26">
        <v>86</v>
      </c>
      <c r="B87" s="27">
        <v>1304</v>
      </c>
      <c r="C87" s="27">
        <v>13</v>
      </c>
      <c r="D87" s="27" t="s">
        <v>13</v>
      </c>
      <c r="E87" s="27">
        <v>793</v>
      </c>
      <c r="F87" s="27">
        <v>0</v>
      </c>
      <c r="G87" s="27">
        <f t="shared" si="26"/>
        <v>793</v>
      </c>
      <c r="H87" s="27">
        <f t="shared" si="18"/>
        <v>872.30000000000007</v>
      </c>
      <c r="I87" s="26">
        <f t="shared" si="24"/>
        <v>13620</v>
      </c>
      <c r="J87" s="49">
        <f t="shared" si="19"/>
        <v>10800660</v>
      </c>
      <c r="K87" s="29">
        <f t="shared" si="20"/>
        <v>11340693</v>
      </c>
      <c r="L87" s="28">
        <f t="shared" si="21"/>
        <v>23500</v>
      </c>
      <c r="M87" s="29">
        <f t="shared" si="22"/>
        <v>2093520.0000000002</v>
      </c>
      <c r="N87" s="3"/>
    </row>
    <row r="88" spans="1:14" ht="16.5" x14ac:dyDescent="0.3">
      <c r="A88" s="26">
        <v>87</v>
      </c>
      <c r="B88" s="27">
        <v>1305</v>
      </c>
      <c r="C88" s="27">
        <v>13</v>
      </c>
      <c r="D88" s="27" t="s">
        <v>13</v>
      </c>
      <c r="E88" s="27">
        <v>793</v>
      </c>
      <c r="F88" s="27">
        <v>0</v>
      </c>
      <c r="G88" s="27">
        <f t="shared" si="26"/>
        <v>793</v>
      </c>
      <c r="H88" s="27">
        <f t="shared" si="18"/>
        <v>872.30000000000007</v>
      </c>
      <c r="I88" s="26">
        <f t="shared" si="24"/>
        <v>13620</v>
      </c>
      <c r="J88" s="49">
        <f t="shared" si="19"/>
        <v>10800660</v>
      </c>
      <c r="K88" s="29">
        <f t="shared" si="20"/>
        <v>11340693</v>
      </c>
      <c r="L88" s="28">
        <f t="shared" si="21"/>
        <v>23500</v>
      </c>
      <c r="M88" s="29">
        <f t="shared" si="22"/>
        <v>2093520.0000000002</v>
      </c>
      <c r="N88" s="3"/>
    </row>
    <row r="89" spans="1:14" ht="16.5" x14ac:dyDescent="0.3">
      <c r="A89" s="26">
        <v>88</v>
      </c>
      <c r="B89" s="27">
        <v>1306</v>
      </c>
      <c r="C89" s="27">
        <v>13</v>
      </c>
      <c r="D89" s="27" t="s">
        <v>14</v>
      </c>
      <c r="E89" s="27">
        <v>1145</v>
      </c>
      <c r="F89" s="27">
        <v>109</v>
      </c>
      <c r="G89" s="27">
        <f t="shared" si="26"/>
        <v>1254</v>
      </c>
      <c r="H89" s="27">
        <f t="shared" si="18"/>
        <v>1379.4</v>
      </c>
      <c r="I89" s="26">
        <f t="shared" si="24"/>
        <v>13620</v>
      </c>
      <c r="J89" s="49">
        <f t="shared" si="19"/>
        <v>17079480</v>
      </c>
      <c r="K89" s="29">
        <f t="shared" si="20"/>
        <v>17933454</v>
      </c>
      <c r="L89" s="28">
        <f t="shared" si="21"/>
        <v>37500</v>
      </c>
      <c r="M89" s="29">
        <f t="shared" si="22"/>
        <v>3310560</v>
      </c>
      <c r="N89" s="3"/>
    </row>
    <row r="90" spans="1:14" ht="16.5" x14ac:dyDescent="0.3">
      <c r="A90" s="26">
        <v>89</v>
      </c>
      <c r="B90" s="27">
        <v>1307</v>
      </c>
      <c r="C90" s="27">
        <v>13</v>
      </c>
      <c r="D90" s="27" t="s">
        <v>13</v>
      </c>
      <c r="E90" s="27">
        <v>899</v>
      </c>
      <c r="F90" s="27">
        <v>99</v>
      </c>
      <c r="G90" s="27">
        <f t="shared" si="26"/>
        <v>998</v>
      </c>
      <c r="H90" s="27">
        <f t="shared" si="18"/>
        <v>1097.8000000000002</v>
      </c>
      <c r="I90" s="26">
        <f t="shared" si="24"/>
        <v>13620</v>
      </c>
      <c r="J90" s="49">
        <f t="shared" si="19"/>
        <v>13592760</v>
      </c>
      <c r="K90" s="29">
        <f t="shared" si="20"/>
        <v>14272398</v>
      </c>
      <c r="L90" s="28">
        <f t="shared" si="21"/>
        <v>29500</v>
      </c>
      <c r="M90" s="29">
        <f t="shared" si="22"/>
        <v>2634720.0000000005</v>
      </c>
      <c r="N90" s="3"/>
    </row>
    <row r="91" spans="1:14" ht="16.5" x14ac:dyDescent="0.3">
      <c r="A91" s="26">
        <v>90</v>
      </c>
      <c r="B91" s="27">
        <v>1401</v>
      </c>
      <c r="C91" s="27">
        <v>14</v>
      </c>
      <c r="D91" s="27" t="s">
        <v>13</v>
      </c>
      <c r="E91" s="27">
        <v>809</v>
      </c>
      <c r="F91" s="27">
        <v>45</v>
      </c>
      <c r="G91" s="27">
        <f>E91+F91</f>
        <v>854</v>
      </c>
      <c r="H91" s="27">
        <f t="shared" si="18"/>
        <v>939.40000000000009</v>
      </c>
      <c r="I91" s="26">
        <f t="shared" si="24"/>
        <v>13620</v>
      </c>
      <c r="J91" s="49">
        <f t="shared" si="19"/>
        <v>11631480</v>
      </c>
      <c r="K91" s="29">
        <f t="shared" si="20"/>
        <v>12213054</v>
      </c>
      <c r="L91" s="28">
        <f t="shared" si="21"/>
        <v>25500</v>
      </c>
      <c r="M91" s="29">
        <f t="shared" si="22"/>
        <v>2254560</v>
      </c>
      <c r="N91" s="3"/>
    </row>
    <row r="92" spans="1:14" ht="16.5" x14ac:dyDescent="0.3">
      <c r="A92" s="26">
        <v>91</v>
      </c>
      <c r="B92" s="27">
        <v>1402</v>
      </c>
      <c r="C92" s="27">
        <v>14</v>
      </c>
      <c r="D92" s="27" t="s">
        <v>13</v>
      </c>
      <c r="E92" s="27">
        <v>899</v>
      </c>
      <c r="F92" s="27">
        <v>99</v>
      </c>
      <c r="G92" s="27">
        <f t="shared" ref="G92:G97" si="27">E92+F92</f>
        <v>998</v>
      </c>
      <c r="H92" s="27">
        <f t="shared" si="18"/>
        <v>1097.8000000000002</v>
      </c>
      <c r="I92" s="26">
        <f t="shared" si="24"/>
        <v>13620</v>
      </c>
      <c r="J92" s="49">
        <f t="shared" si="19"/>
        <v>13592760</v>
      </c>
      <c r="K92" s="29">
        <f t="shared" si="20"/>
        <v>14272398</v>
      </c>
      <c r="L92" s="28">
        <f t="shared" si="21"/>
        <v>29500</v>
      </c>
      <c r="M92" s="29">
        <f t="shared" si="22"/>
        <v>2634720.0000000005</v>
      </c>
      <c r="N92" s="3"/>
    </row>
    <row r="93" spans="1:14" ht="16.5" x14ac:dyDescent="0.3">
      <c r="A93" s="26">
        <v>92</v>
      </c>
      <c r="B93" s="27">
        <v>1403</v>
      </c>
      <c r="C93" s="27">
        <v>14</v>
      </c>
      <c r="D93" s="27" t="s">
        <v>14</v>
      </c>
      <c r="E93" s="27">
        <v>1145</v>
      </c>
      <c r="F93" s="27">
        <v>109</v>
      </c>
      <c r="G93" s="27">
        <f t="shared" si="27"/>
        <v>1254</v>
      </c>
      <c r="H93" s="27">
        <f t="shared" si="18"/>
        <v>1379.4</v>
      </c>
      <c r="I93" s="26">
        <f t="shared" si="24"/>
        <v>13620</v>
      </c>
      <c r="J93" s="49">
        <f t="shared" si="19"/>
        <v>17079480</v>
      </c>
      <c r="K93" s="29">
        <f t="shared" si="20"/>
        <v>17933454</v>
      </c>
      <c r="L93" s="28">
        <f t="shared" si="21"/>
        <v>37500</v>
      </c>
      <c r="M93" s="29">
        <f t="shared" si="22"/>
        <v>3310560</v>
      </c>
      <c r="N93" s="3"/>
    </row>
    <row r="94" spans="1:14" ht="16.5" x14ac:dyDescent="0.3">
      <c r="A94" s="26">
        <v>93</v>
      </c>
      <c r="B94" s="27">
        <v>1404</v>
      </c>
      <c r="C94" s="27">
        <v>14</v>
      </c>
      <c r="D94" s="27" t="s">
        <v>13</v>
      </c>
      <c r="E94" s="27">
        <v>793</v>
      </c>
      <c r="F94" s="27">
        <v>0</v>
      </c>
      <c r="G94" s="27">
        <f t="shared" si="27"/>
        <v>793</v>
      </c>
      <c r="H94" s="27">
        <f t="shared" si="18"/>
        <v>872.30000000000007</v>
      </c>
      <c r="I94" s="26">
        <f t="shared" si="24"/>
        <v>13620</v>
      </c>
      <c r="J94" s="49">
        <f t="shared" si="19"/>
        <v>10800660</v>
      </c>
      <c r="K94" s="29">
        <f t="shared" si="20"/>
        <v>11340693</v>
      </c>
      <c r="L94" s="28">
        <f t="shared" si="21"/>
        <v>23500</v>
      </c>
      <c r="M94" s="29">
        <f t="shared" si="22"/>
        <v>2093520.0000000002</v>
      </c>
      <c r="N94" s="3"/>
    </row>
    <row r="95" spans="1:14" ht="16.5" x14ac:dyDescent="0.3">
      <c r="A95" s="26">
        <v>94</v>
      </c>
      <c r="B95" s="27">
        <v>1405</v>
      </c>
      <c r="C95" s="27">
        <v>14</v>
      </c>
      <c r="D95" s="27" t="s">
        <v>13</v>
      </c>
      <c r="E95" s="27">
        <v>793</v>
      </c>
      <c r="F95" s="27">
        <v>0</v>
      </c>
      <c r="G95" s="27">
        <f t="shared" si="27"/>
        <v>793</v>
      </c>
      <c r="H95" s="27">
        <f t="shared" si="18"/>
        <v>872.30000000000007</v>
      </c>
      <c r="I95" s="26">
        <f t="shared" si="24"/>
        <v>13620</v>
      </c>
      <c r="J95" s="49">
        <f t="shared" si="19"/>
        <v>10800660</v>
      </c>
      <c r="K95" s="29">
        <f t="shared" si="20"/>
        <v>11340693</v>
      </c>
      <c r="L95" s="28">
        <f t="shared" si="21"/>
        <v>23500</v>
      </c>
      <c r="M95" s="29">
        <f t="shared" si="22"/>
        <v>2093520.0000000002</v>
      </c>
      <c r="N95" s="3"/>
    </row>
    <row r="96" spans="1:14" ht="16.5" x14ac:dyDescent="0.3">
      <c r="A96" s="26">
        <v>95</v>
      </c>
      <c r="B96" s="27">
        <v>1406</v>
      </c>
      <c r="C96" s="27">
        <v>14</v>
      </c>
      <c r="D96" s="27" t="s">
        <v>14</v>
      </c>
      <c r="E96" s="27">
        <v>1145</v>
      </c>
      <c r="F96" s="27">
        <v>109</v>
      </c>
      <c r="G96" s="27">
        <f t="shared" si="27"/>
        <v>1254</v>
      </c>
      <c r="H96" s="27">
        <f t="shared" si="18"/>
        <v>1379.4</v>
      </c>
      <c r="I96" s="26">
        <f t="shared" si="24"/>
        <v>13620</v>
      </c>
      <c r="J96" s="49">
        <f t="shared" si="19"/>
        <v>17079480</v>
      </c>
      <c r="K96" s="29">
        <f t="shared" si="20"/>
        <v>17933454</v>
      </c>
      <c r="L96" s="28">
        <f t="shared" si="21"/>
        <v>37500</v>
      </c>
      <c r="M96" s="29">
        <f t="shared" si="22"/>
        <v>3310560</v>
      </c>
      <c r="N96" s="3"/>
    </row>
    <row r="97" spans="1:14" ht="16.5" x14ac:dyDescent="0.3">
      <c r="A97" s="26">
        <v>96</v>
      </c>
      <c r="B97" s="27">
        <v>1407</v>
      </c>
      <c r="C97" s="27">
        <v>14</v>
      </c>
      <c r="D97" s="27" t="s">
        <v>13</v>
      </c>
      <c r="E97" s="27">
        <v>899</v>
      </c>
      <c r="F97" s="27">
        <v>99</v>
      </c>
      <c r="G97" s="27">
        <f t="shared" si="27"/>
        <v>998</v>
      </c>
      <c r="H97" s="27">
        <f t="shared" si="18"/>
        <v>1097.8000000000002</v>
      </c>
      <c r="I97" s="26">
        <f t="shared" si="24"/>
        <v>13620</v>
      </c>
      <c r="J97" s="49">
        <f t="shared" si="19"/>
        <v>13592760</v>
      </c>
      <c r="K97" s="29">
        <f t="shared" si="20"/>
        <v>14272398</v>
      </c>
      <c r="L97" s="28">
        <f t="shared" si="21"/>
        <v>29500</v>
      </c>
      <c r="M97" s="29">
        <f t="shared" si="22"/>
        <v>2634720.0000000005</v>
      </c>
      <c r="N97" s="3"/>
    </row>
    <row r="98" spans="1:14" x14ac:dyDescent="0.25">
      <c r="A98" s="46" t="s">
        <v>3</v>
      </c>
      <c r="B98" s="47"/>
      <c r="C98" s="47"/>
      <c r="D98" s="48"/>
      <c r="E98" s="30">
        <f>SUM(E2:E97)</f>
        <v>88964</v>
      </c>
      <c r="F98" s="30">
        <f>SUM(F2:F97)</f>
        <v>6256</v>
      </c>
      <c r="G98" s="30">
        <f>SUM(G2:G97)</f>
        <v>95220</v>
      </c>
      <c r="H98" s="31">
        <f>SUM(H2:H97)</f>
        <v>104742.00000000004</v>
      </c>
      <c r="I98" s="31"/>
      <c r="J98" s="32">
        <f t="shared" ref="J98:K98" si="28">SUM(J2:J97)</f>
        <v>1289576520</v>
      </c>
      <c r="K98" s="32">
        <f t="shared" si="28"/>
        <v>1354055346</v>
      </c>
      <c r="L98" s="28"/>
      <c r="M98" s="32">
        <f>SUM(M2:M97)</f>
        <v>251380800</v>
      </c>
    </row>
    <row r="99" spans="1:14" x14ac:dyDescent="0.25">
      <c r="A99" s="33"/>
      <c r="B99" s="34"/>
      <c r="C99" s="35"/>
      <c r="D99" s="34"/>
      <c r="E99" s="34"/>
      <c r="F99" s="34"/>
      <c r="G99" s="34"/>
      <c r="H99" s="34"/>
      <c r="I99" s="33"/>
      <c r="J99" s="36"/>
      <c r="K99" s="36"/>
      <c r="L99" s="37"/>
      <c r="M99" s="38"/>
    </row>
    <row r="100" spans="1:14" x14ac:dyDescent="0.25">
      <c r="A100" s="33"/>
      <c r="B100" s="34"/>
      <c r="C100" s="35"/>
      <c r="D100" s="39"/>
      <c r="E100" s="39"/>
      <c r="F100" s="39"/>
      <c r="G100" s="39"/>
      <c r="H100" s="40"/>
      <c r="I100" s="33"/>
      <c r="J100" s="41"/>
      <c r="K100" s="41"/>
      <c r="L100" s="42"/>
      <c r="M100" s="43"/>
    </row>
    <row r="101" spans="1:14" ht="16.5" x14ac:dyDescent="0.3">
      <c r="A101" s="33"/>
      <c r="B101" s="34"/>
      <c r="C101" s="35"/>
      <c r="N101" s="3"/>
    </row>
    <row r="102" spans="1:14" ht="16.5" x14ac:dyDescent="0.3">
      <c r="A102" s="33"/>
      <c r="B102" s="34"/>
      <c r="C102" s="35"/>
      <c r="N102" s="3"/>
    </row>
    <row r="103" spans="1:14" ht="17.25" thickBot="1" x14ac:dyDescent="0.35">
      <c r="A103" s="33"/>
      <c r="B103" s="34"/>
      <c r="C103" s="35"/>
      <c r="N103" s="3"/>
    </row>
    <row r="104" spans="1:14" ht="15.75" thickBot="1" x14ac:dyDescent="0.3">
      <c r="A104" s="33"/>
      <c r="B104" s="34"/>
      <c r="C104" s="35"/>
      <c r="H104" s="2"/>
      <c r="M104" s="19"/>
      <c r="N104" s="5"/>
    </row>
    <row r="105" spans="1:14" ht="15.75" thickBot="1" x14ac:dyDescent="0.3">
      <c r="A105" s="33"/>
      <c r="B105" s="34"/>
      <c r="C105" s="35"/>
      <c r="N105" s="5"/>
    </row>
    <row r="106" spans="1:14" ht="15.75" thickBot="1" x14ac:dyDescent="0.3">
      <c r="A106" s="33"/>
      <c r="B106" s="34"/>
      <c r="C106" s="35"/>
      <c r="N106" s="5"/>
    </row>
    <row r="107" spans="1:14" ht="15.75" thickBot="1" x14ac:dyDescent="0.3">
      <c r="A107" s="33"/>
      <c r="B107" s="34"/>
      <c r="C107" s="35"/>
      <c r="N107" s="5"/>
    </row>
    <row r="108" spans="1:14" ht="15.75" thickBot="1" x14ac:dyDescent="0.3">
      <c r="A108" s="33"/>
      <c r="B108" s="34"/>
      <c r="C108" s="35"/>
      <c r="N108" s="5"/>
    </row>
    <row r="109" spans="1:14" ht="15.75" thickBot="1" x14ac:dyDescent="0.3">
      <c r="A109" s="33"/>
      <c r="B109" s="34"/>
      <c r="C109" s="35"/>
      <c r="N109" s="5"/>
    </row>
    <row r="110" spans="1:14" ht="15.75" thickBot="1" x14ac:dyDescent="0.3">
      <c r="A110" s="33"/>
      <c r="B110" s="34"/>
      <c r="C110" s="35"/>
      <c r="N110" s="5"/>
    </row>
    <row r="111" spans="1:14" ht="15.75" thickBot="1" x14ac:dyDescent="0.3">
      <c r="A111" s="33"/>
      <c r="B111" s="34"/>
      <c r="C111" s="35"/>
      <c r="N111" s="5"/>
    </row>
    <row r="112" spans="1:14" ht="15.75" thickBot="1" x14ac:dyDescent="0.3">
      <c r="A112" s="33"/>
      <c r="B112" s="34"/>
      <c r="C112" s="35"/>
      <c r="N112" s="5"/>
    </row>
    <row r="113" spans="1:14" ht="15.75" thickBot="1" x14ac:dyDescent="0.3">
      <c r="A113" s="33"/>
      <c r="B113" s="34"/>
      <c r="C113" s="35"/>
      <c r="N113" s="5"/>
    </row>
    <row r="114" spans="1:14" ht="15.75" thickBot="1" x14ac:dyDescent="0.3">
      <c r="A114" s="33"/>
      <c r="B114" s="34"/>
      <c r="C114" s="35"/>
      <c r="N114" s="5"/>
    </row>
    <row r="115" spans="1:14" ht="16.5" x14ac:dyDescent="0.3">
      <c r="A115" s="33"/>
      <c r="B115" s="34"/>
      <c r="C115" s="35"/>
      <c r="N115" s="3"/>
    </row>
    <row r="116" spans="1:14" ht="16.5" x14ac:dyDescent="0.3">
      <c r="A116" s="33"/>
      <c r="B116" s="34"/>
      <c r="C116" s="35"/>
      <c r="N116" s="3"/>
    </row>
    <row r="117" spans="1:14" ht="16.5" x14ac:dyDescent="0.3">
      <c r="A117" s="33"/>
      <c r="B117" s="34"/>
      <c r="C117" s="35"/>
      <c r="N117" s="3"/>
    </row>
    <row r="118" spans="1:14" ht="16.5" x14ac:dyDescent="0.3">
      <c r="A118" s="33"/>
      <c r="B118" s="34"/>
      <c r="C118" s="35"/>
      <c r="N118" s="3"/>
    </row>
    <row r="119" spans="1:14" ht="16.5" x14ac:dyDescent="0.3">
      <c r="A119" s="33"/>
      <c r="B119" s="34"/>
      <c r="C119" s="35"/>
      <c r="N119" s="3"/>
    </row>
    <row r="120" spans="1:14" ht="16.5" x14ac:dyDescent="0.3">
      <c r="A120" s="33"/>
      <c r="B120" s="34"/>
      <c r="C120" s="35"/>
      <c r="N120" s="3"/>
    </row>
    <row r="121" spans="1:14" ht="16.5" x14ac:dyDescent="0.3">
      <c r="A121" s="33"/>
      <c r="B121" s="34"/>
      <c r="C121" s="35"/>
      <c r="N121" s="3"/>
    </row>
    <row r="122" spans="1:14" ht="16.5" x14ac:dyDescent="0.3">
      <c r="A122" s="33"/>
      <c r="B122" s="34"/>
      <c r="C122" s="35"/>
      <c r="N122" s="3"/>
    </row>
    <row r="123" spans="1:14" ht="16.5" x14ac:dyDescent="0.3">
      <c r="A123" s="33"/>
      <c r="B123" s="34"/>
      <c r="C123" s="35"/>
      <c r="N123" s="3"/>
    </row>
    <row r="124" spans="1:14" ht="16.5" x14ac:dyDescent="0.3">
      <c r="A124" s="33"/>
      <c r="B124" s="34"/>
      <c r="C124" s="35"/>
      <c r="N124" s="3"/>
    </row>
    <row r="125" spans="1:14" ht="16.5" x14ac:dyDescent="0.3">
      <c r="A125" s="33"/>
      <c r="B125" s="34"/>
      <c r="C125" s="35"/>
      <c r="N125" s="3"/>
    </row>
    <row r="126" spans="1:14" ht="16.5" x14ac:dyDescent="0.3">
      <c r="A126" s="33"/>
      <c r="B126" s="34"/>
      <c r="C126" s="35"/>
      <c r="N126" s="3"/>
    </row>
    <row r="127" spans="1:14" ht="16.5" x14ac:dyDescent="0.3">
      <c r="A127" s="33"/>
      <c r="B127" s="34"/>
      <c r="C127" s="35"/>
      <c r="N127" s="3"/>
    </row>
    <row r="128" spans="1:14" ht="16.5" x14ac:dyDescent="0.3">
      <c r="A128" s="33"/>
      <c r="B128" s="34"/>
      <c r="C128" s="35"/>
      <c r="N128" s="3"/>
    </row>
    <row r="129" spans="1:14" ht="16.5" x14ac:dyDescent="0.3">
      <c r="A129" s="33"/>
      <c r="B129" s="34"/>
      <c r="C129" s="35"/>
      <c r="N129" s="3"/>
    </row>
    <row r="130" spans="1:14" ht="16.5" x14ac:dyDescent="0.3">
      <c r="A130" s="33"/>
      <c r="B130" s="34"/>
      <c r="C130" s="35"/>
      <c r="N130" s="3"/>
    </row>
    <row r="131" spans="1:14" ht="16.5" x14ac:dyDescent="0.3">
      <c r="A131" s="33"/>
      <c r="B131" s="34"/>
      <c r="C131" s="35"/>
      <c r="N131" s="3"/>
    </row>
    <row r="132" spans="1:14" x14ac:dyDescent="0.25">
      <c r="A132" s="39"/>
      <c r="B132" s="34"/>
      <c r="C132" s="35"/>
    </row>
    <row r="133" spans="1:14" x14ac:dyDescent="0.25">
      <c r="B133" s="34"/>
      <c r="C133" s="35"/>
    </row>
    <row r="134" spans="1:14" x14ac:dyDescent="0.25">
      <c r="B134" s="34"/>
      <c r="C134" s="35"/>
    </row>
  </sheetData>
  <mergeCells count="1">
    <mergeCell ref="A98:D98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"/>
  <sheetViews>
    <sheetView zoomScale="130" zoomScaleNormal="130" workbookViewId="0">
      <selection activeCell="L2" sqref="L2"/>
    </sheetView>
  </sheetViews>
  <sheetFormatPr defaultRowHeight="15" x14ac:dyDescent="0.25"/>
  <cols>
    <col min="1" max="1" width="9.140625" style="1"/>
    <col min="2" max="2" width="9.42578125" style="1" customWidth="1"/>
    <col min="3" max="3" width="12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16.85546875" style="1" bestFit="1" customWidth="1"/>
    <col min="10" max="10" width="19.28515625" style="1" customWidth="1"/>
    <col min="11" max="11" width="9.140625" style="1"/>
    <col min="12" max="12" width="15.28515625" style="1" bestFit="1" customWidth="1"/>
  </cols>
  <sheetData>
    <row r="1" spans="1:13" x14ac:dyDescent="0.25">
      <c r="A1" s="6" t="s">
        <v>4</v>
      </c>
      <c r="B1" s="6" t="s">
        <v>16</v>
      </c>
      <c r="C1" s="6" t="s">
        <v>19</v>
      </c>
      <c r="D1" s="6" t="s">
        <v>5</v>
      </c>
      <c r="E1" s="6" t="s">
        <v>6</v>
      </c>
      <c r="F1" s="6" t="s">
        <v>7</v>
      </c>
      <c r="G1" s="6" t="s">
        <v>8</v>
      </c>
      <c r="H1" s="6" t="s">
        <v>9</v>
      </c>
      <c r="I1"/>
      <c r="J1"/>
      <c r="K1"/>
      <c r="L1"/>
      <c r="M1" s="1"/>
    </row>
    <row r="2" spans="1:13" s="1" customFormat="1" ht="45" customHeight="1" x14ac:dyDescent="0.25">
      <c r="A2" s="50">
        <v>1</v>
      </c>
      <c r="B2" s="51" t="s">
        <v>34</v>
      </c>
      <c r="C2" s="52" t="s">
        <v>35</v>
      </c>
      <c r="D2" s="50">
        <f>68+28</f>
        <v>96</v>
      </c>
      <c r="E2" s="53">
        <v>95220</v>
      </c>
      <c r="F2" s="54">
        <v>104742</v>
      </c>
      <c r="G2" s="55">
        <v>1289576520</v>
      </c>
      <c r="H2" s="56">
        <v>1354055346</v>
      </c>
      <c r="I2" s="57">
        <v>2400</v>
      </c>
      <c r="J2" s="58">
        <f>F2*I2</f>
        <v>251380800</v>
      </c>
      <c r="K2" s="57">
        <v>10</v>
      </c>
      <c r="L2" s="59">
        <f>J2*K2%</f>
        <v>25138080</v>
      </c>
    </row>
    <row r="3" spans="1:13" x14ac:dyDescent="0.25">
      <c r="J3" s="16"/>
      <c r="M3" s="1"/>
    </row>
    <row r="4" spans="1:13" x14ac:dyDescent="0.25">
      <c r="J4" s="17"/>
      <c r="M4" s="1"/>
    </row>
    <row r="5" spans="1:13" x14ac:dyDescent="0.25">
      <c r="F5" s="18"/>
      <c r="J5" s="14"/>
      <c r="M5" s="1"/>
    </row>
    <row r="6" spans="1:13" x14ac:dyDescent="0.25">
      <c r="J6" s="15"/>
      <c r="M6" s="1"/>
    </row>
    <row r="7" spans="1:13" x14ac:dyDescent="0.25">
      <c r="M7" s="1"/>
    </row>
    <row r="8" spans="1:13" x14ac:dyDescent="0.25">
      <c r="M8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572F1-A8C6-494B-AF50-2067801458B7}">
  <dimension ref="AD9:AH19"/>
  <sheetViews>
    <sheetView tabSelected="1" zoomScaleNormal="100" workbookViewId="0">
      <selection activeCell="AG27" sqref="AG27"/>
    </sheetView>
  </sheetViews>
  <sheetFormatPr defaultRowHeight="15" x14ac:dyDescent="0.25"/>
  <sheetData>
    <row r="9" spans="30:34" ht="15.75" thickBot="1" x14ac:dyDescent="0.3"/>
    <row r="10" spans="30:34" ht="17.25" thickBot="1" x14ac:dyDescent="0.3">
      <c r="AD10" s="13">
        <v>1</v>
      </c>
      <c r="AE10" s="10" t="s">
        <v>11</v>
      </c>
      <c r="AF10" s="10">
        <v>92.72</v>
      </c>
      <c r="AG10" s="2">
        <f>AF10*10.764</f>
        <v>998.03807999999992</v>
      </c>
      <c r="AH10" s="13">
        <v>26</v>
      </c>
    </row>
    <row r="11" spans="30:34" ht="17.25" thickBot="1" x14ac:dyDescent="0.3">
      <c r="AD11" s="12">
        <v>2</v>
      </c>
      <c r="AE11" s="11" t="s">
        <v>11</v>
      </c>
      <c r="AF11" s="11">
        <v>73.67</v>
      </c>
      <c r="AG11" s="2">
        <f t="shared" ref="AG11:AG13" si="0">AF11*10.764</f>
        <v>792.98388</v>
      </c>
      <c r="AH11" s="12">
        <v>28</v>
      </c>
    </row>
    <row r="12" spans="30:34" ht="17.25" thickBot="1" x14ac:dyDescent="0.3">
      <c r="AD12" s="13">
        <v>3</v>
      </c>
      <c r="AE12" s="10" t="s">
        <v>11</v>
      </c>
      <c r="AF12" s="10">
        <v>79.34</v>
      </c>
      <c r="AG12" s="2">
        <f t="shared" si="0"/>
        <v>854.01576</v>
      </c>
      <c r="AH12" s="13">
        <v>14</v>
      </c>
    </row>
    <row r="13" spans="30:34" ht="17.25" thickBot="1" x14ac:dyDescent="0.3">
      <c r="AD13" s="12">
        <v>4</v>
      </c>
      <c r="AE13" s="11" t="s">
        <v>20</v>
      </c>
      <c r="AF13" s="11">
        <v>116.5</v>
      </c>
      <c r="AG13" s="2">
        <f t="shared" si="0"/>
        <v>1254.0059999999999</v>
      </c>
      <c r="AH13" s="12">
        <v>28</v>
      </c>
    </row>
    <row r="14" spans="30:34" ht="17.25" thickBot="1" x14ac:dyDescent="0.3">
      <c r="AD14" s="10"/>
      <c r="AE14" s="10"/>
      <c r="AF14" s="10"/>
      <c r="AG14" s="10"/>
      <c r="AH14" s="21">
        <f>SUM(AH10:AH13)</f>
        <v>96</v>
      </c>
    </row>
    <row r="15" spans="30:34" ht="17.25" thickBot="1" x14ac:dyDescent="0.3">
      <c r="AD15" s="11"/>
      <c r="AE15" s="11"/>
      <c r="AF15" s="11"/>
      <c r="AG15" s="11"/>
      <c r="AH15" s="11"/>
    </row>
    <row r="16" spans="30:34" ht="17.25" thickBot="1" x14ac:dyDescent="0.3">
      <c r="AD16" s="10"/>
      <c r="AE16" s="10"/>
      <c r="AF16" s="10"/>
      <c r="AG16" s="10"/>
      <c r="AH16" s="10"/>
    </row>
    <row r="17" spans="30:34" ht="17.25" thickBot="1" x14ac:dyDescent="0.3">
      <c r="AD17" s="11"/>
      <c r="AE17" s="11"/>
      <c r="AF17" s="11"/>
      <c r="AG17" s="11"/>
      <c r="AH17" s="11"/>
    </row>
    <row r="18" spans="30:34" ht="17.25" thickBot="1" x14ac:dyDescent="0.3">
      <c r="AD18" s="10"/>
      <c r="AE18" s="10"/>
      <c r="AF18" s="10"/>
      <c r="AG18" s="10"/>
      <c r="AH18" s="10"/>
    </row>
    <row r="19" spans="30:34" ht="17.25" thickBot="1" x14ac:dyDescent="0.3">
      <c r="AD19" s="11"/>
      <c r="AE19" s="11"/>
      <c r="AF19" s="11"/>
      <c r="AG19" s="11"/>
      <c r="AH19" s="1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7"/>
  <sheetViews>
    <sheetView zoomScale="130" zoomScaleNormal="130" workbookViewId="0">
      <selection activeCell="C12" sqref="C12"/>
    </sheetView>
  </sheetViews>
  <sheetFormatPr defaultRowHeight="15" x14ac:dyDescent="0.25"/>
  <sheetData>
    <row r="1" spans="1:8" x14ac:dyDescent="0.25">
      <c r="A1" s="8" t="s">
        <v>21</v>
      </c>
    </row>
    <row r="2" spans="1:8" x14ac:dyDescent="0.25">
      <c r="A2" t="s">
        <v>22</v>
      </c>
      <c r="B2">
        <v>1</v>
      </c>
      <c r="C2" t="s">
        <v>13</v>
      </c>
      <c r="D2">
        <v>75.16</v>
      </c>
      <c r="E2" s="2">
        <f>D2*10.764</f>
        <v>809.0222399999999</v>
      </c>
      <c r="F2">
        <v>4.18</v>
      </c>
      <c r="G2" s="2">
        <f t="shared" ref="G2:G8" si="0">F2*10.764</f>
        <v>44.993519999999997</v>
      </c>
      <c r="H2" s="2">
        <f>E2+G2</f>
        <v>854.01575999999989</v>
      </c>
    </row>
    <row r="3" spans="1:8" x14ac:dyDescent="0.25">
      <c r="B3">
        <v>2</v>
      </c>
      <c r="C3" t="s">
        <v>13</v>
      </c>
      <c r="D3">
        <v>83.52</v>
      </c>
      <c r="E3" s="2">
        <f t="shared" ref="E3:E8" si="1">D3*10.764</f>
        <v>899.00927999999988</v>
      </c>
      <c r="F3">
        <v>9.1999999999999993</v>
      </c>
      <c r="G3" s="2">
        <f t="shared" si="0"/>
        <v>99.02879999999999</v>
      </c>
      <c r="H3" s="2">
        <f t="shared" ref="H3:H8" si="2">E3+G3</f>
        <v>998.03807999999981</v>
      </c>
    </row>
    <row r="4" spans="1:8" x14ac:dyDescent="0.25">
      <c r="B4">
        <v>3</v>
      </c>
      <c r="C4" t="s">
        <v>14</v>
      </c>
      <c r="D4">
        <v>106.37</v>
      </c>
      <c r="E4" s="2">
        <f t="shared" si="1"/>
        <v>1144.96668</v>
      </c>
      <c r="F4">
        <v>10.130000000000001</v>
      </c>
      <c r="G4" s="2">
        <f t="shared" si="0"/>
        <v>109.03932</v>
      </c>
      <c r="H4" s="2">
        <f t="shared" si="2"/>
        <v>1254.0060000000001</v>
      </c>
    </row>
    <row r="5" spans="1:8" x14ac:dyDescent="0.25">
      <c r="B5">
        <v>4</v>
      </c>
      <c r="C5" t="s">
        <v>13</v>
      </c>
      <c r="D5">
        <v>73.67</v>
      </c>
      <c r="E5" s="2">
        <f t="shared" si="1"/>
        <v>792.98388</v>
      </c>
      <c r="F5">
        <v>0</v>
      </c>
      <c r="G5" s="2">
        <f t="shared" si="0"/>
        <v>0</v>
      </c>
      <c r="H5" s="2">
        <f t="shared" si="2"/>
        <v>792.98388</v>
      </c>
    </row>
    <row r="6" spans="1:8" x14ac:dyDescent="0.25">
      <c r="B6">
        <v>5</v>
      </c>
      <c r="C6" t="s">
        <v>13</v>
      </c>
      <c r="D6">
        <v>73.67</v>
      </c>
      <c r="E6" s="2">
        <f t="shared" si="1"/>
        <v>792.98388</v>
      </c>
      <c r="F6">
        <v>0</v>
      </c>
      <c r="G6" s="2">
        <f t="shared" si="0"/>
        <v>0</v>
      </c>
      <c r="H6" s="2">
        <f t="shared" si="2"/>
        <v>792.98388</v>
      </c>
    </row>
    <row r="7" spans="1:8" x14ac:dyDescent="0.25">
      <c r="B7">
        <v>6</v>
      </c>
      <c r="C7" t="s">
        <v>14</v>
      </c>
      <c r="D7">
        <v>106.37</v>
      </c>
      <c r="E7" s="2">
        <f t="shared" si="1"/>
        <v>1144.96668</v>
      </c>
      <c r="F7">
        <v>10.130000000000001</v>
      </c>
      <c r="G7" s="2">
        <f t="shared" si="0"/>
        <v>109.03932</v>
      </c>
      <c r="H7" s="2">
        <f t="shared" si="2"/>
        <v>1254.0060000000001</v>
      </c>
    </row>
    <row r="8" spans="1:8" x14ac:dyDescent="0.25">
      <c r="B8">
        <v>7</v>
      </c>
      <c r="C8" t="s">
        <v>13</v>
      </c>
      <c r="D8">
        <v>83.52</v>
      </c>
      <c r="E8" s="2">
        <f t="shared" si="1"/>
        <v>899.00927999999988</v>
      </c>
      <c r="F8">
        <v>9.1999999999999993</v>
      </c>
      <c r="G8" s="2">
        <f t="shared" si="0"/>
        <v>99.02879999999999</v>
      </c>
      <c r="H8" s="2">
        <f t="shared" si="2"/>
        <v>998.03807999999981</v>
      </c>
    </row>
    <row r="10" spans="1:8" x14ac:dyDescent="0.25">
      <c r="A10" s="8" t="s">
        <v>23</v>
      </c>
    </row>
    <row r="11" spans="1:8" x14ac:dyDescent="0.25">
      <c r="A11" t="s">
        <v>22</v>
      </c>
      <c r="B11">
        <v>1</v>
      </c>
      <c r="C11" t="s">
        <v>13</v>
      </c>
    </row>
    <row r="12" spans="1:8" x14ac:dyDescent="0.25">
      <c r="B12">
        <v>2</v>
      </c>
      <c r="C12" t="s">
        <v>24</v>
      </c>
    </row>
    <row r="13" spans="1:8" x14ac:dyDescent="0.25">
      <c r="B13">
        <v>3</v>
      </c>
      <c r="C13" t="s">
        <v>14</v>
      </c>
    </row>
    <row r="14" spans="1:8" ht="17.25" customHeight="1" x14ac:dyDescent="0.25">
      <c r="B14">
        <v>4</v>
      </c>
      <c r="C14" t="s">
        <v>13</v>
      </c>
    </row>
    <row r="15" spans="1:8" x14ac:dyDescent="0.25">
      <c r="B15">
        <v>5</v>
      </c>
      <c r="C15" t="s">
        <v>13</v>
      </c>
    </row>
    <row r="16" spans="1:8" x14ac:dyDescent="0.25">
      <c r="B16">
        <v>6</v>
      </c>
      <c r="C16" t="s">
        <v>14</v>
      </c>
    </row>
    <row r="17" spans="2:3" x14ac:dyDescent="0.25">
      <c r="B17">
        <v>7</v>
      </c>
      <c r="C17" t="s">
        <v>13</v>
      </c>
    </row>
    <row r="67" spans="1:1" x14ac:dyDescent="0.25">
      <c r="A67" s="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8018-F343-4E0C-85EF-BF750C963BDA}">
  <dimension ref="B3:K22"/>
  <sheetViews>
    <sheetView workbookViewId="0">
      <selection activeCell="K7" sqref="K7"/>
    </sheetView>
  </sheetViews>
  <sheetFormatPr defaultRowHeight="15" x14ac:dyDescent="0.25"/>
  <cols>
    <col min="4" max="4" width="14.28515625" bestFit="1" customWidth="1"/>
    <col min="7" max="7" width="11.5703125" bestFit="1" customWidth="1"/>
    <col min="9" max="9" width="12.5703125" bestFit="1" customWidth="1"/>
    <col min="11" max="11" width="13.85546875" customWidth="1"/>
  </cols>
  <sheetData>
    <row r="3" spans="2:11" x14ac:dyDescent="0.25">
      <c r="B3" t="s">
        <v>25</v>
      </c>
    </row>
    <row r="5" spans="2:11" x14ac:dyDescent="0.25">
      <c r="C5" t="s">
        <v>6</v>
      </c>
      <c r="D5" t="s">
        <v>8</v>
      </c>
      <c r="E5" t="s">
        <v>15</v>
      </c>
    </row>
    <row r="6" spans="2:11" x14ac:dyDescent="0.25">
      <c r="C6">
        <v>789</v>
      </c>
      <c r="D6" s="7">
        <v>7000000</v>
      </c>
      <c r="E6">
        <f>D6/C6</f>
        <v>8871.9898605830167</v>
      </c>
      <c r="G6" s="7">
        <v>420000</v>
      </c>
      <c r="H6">
        <v>30000</v>
      </c>
      <c r="I6" s="19">
        <f>D6+G6+H6</f>
        <v>7450000</v>
      </c>
      <c r="K6" s="19">
        <f>I6/C6</f>
        <v>9442.3320659062101</v>
      </c>
    </row>
    <row r="7" spans="2:11" x14ac:dyDescent="0.25">
      <c r="C7">
        <v>634</v>
      </c>
      <c r="D7" s="7">
        <v>7500000</v>
      </c>
      <c r="E7">
        <f>D7/C7</f>
        <v>11829.652996845425</v>
      </c>
      <c r="G7" s="7">
        <v>376000</v>
      </c>
      <c r="H7">
        <v>30000</v>
      </c>
      <c r="I7" s="19">
        <f>D7+G7+H7</f>
        <v>7906000</v>
      </c>
      <c r="K7" s="19">
        <f t="shared" ref="K7:K10" si="0">I7/C7</f>
        <v>12470.031545741325</v>
      </c>
    </row>
    <row r="8" spans="2:11" x14ac:dyDescent="0.25">
      <c r="C8">
        <v>603</v>
      </c>
      <c r="D8" s="7">
        <v>6000000</v>
      </c>
      <c r="E8">
        <f t="shared" ref="E8:E22" si="1">D8/C8</f>
        <v>9950.2487562189053</v>
      </c>
      <c r="G8" s="7">
        <v>420000</v>
      </c>
      <c r="H8">
        <v>30000</v>
      </c>
      <c r="I8" s="19">
        <f>D8+G8+H8</f>
        <v>6450000</v>
      </c>
      <c r="K8" s="19">
        <f t="shared" si="0"/>
        <v>10696.517412935324</v>
      </c>
    </row>
    <row r="9" spans="2:11" x14ac:dyDescent="0.25">
      <c r="C9">
        <v>780</v>
      </c>
      <c r="D9" s="7">
        <v>6700000</v>
      </c>
      <c r="E9">
        <f t="shared" si="1"/>
        <v>8589.7435897435898</v>
      </c>
      <c r="G9" s="7">
        <v>469000</v>
      </c>
      <c r="H9">
        <v>30000</v>
      </c>
      <c r="I9" s="19">
        <f>D9+G9+H9</f>
        <v>7199000</v>
      </c>
      <c r="K9" s="19">
        <f t="shared" si="0"/>
        <v>9229.4871794871797</v>
      </c>
    </row>
    <row r="10" spans="2:11" x14ac:dyDescent="0.25">
      <c r="C10">
        <v>789</v>
      </c>
      <c r="D10" s="7">
        <v>8380000</v>
      </c>
      <c r="E10">
        <f t="shared" si="1"/>
        <v>10621.039290240811</v>
      </c>
      <c r="G10" s="7">
        <v>586600</v>
      </c>
      <c r="H10">
        <v>30000</v>
      </c>
      <c r="I10" s="19">
        <f>D10+G10+H10</f>
        <v>8996600</v>
      </c>
      <c r="K10" s="19">
        <f t="shared" si="0"/>
        <v>11402.534854245881</v>
      </c>
    </row>
    <row r="11" spans="2:11" x14ac:dyDescent="0.25">
      <c r="E11" t="e">
        <f t="shared" si="1"/>
        <v>#DIV/0!</v>
      </c>
    </row>
    <row r="12" spans="2:11" x14ac:dyDescent="0.25">
      <c r="E12" t="e">
        <f t="shared" si="1"/>
        <v>#DIV/0!</v>
      </c>
    </row>
    <row r="13" spans="2:11" x14ac:dyDescent="0.25">
      <c r="E13" t="e">
        <f t="shared" si="1"/>
        <v>#DIV/0!</v>
      </c>
    </row>
    <row r="14" spans="2:11" x14ac:dyDescent="0.25">
      <c r="E14" t="e">
        <f t="shared" si="1"/>
        <v>#DIV/0!</v>
      </c>
    </row>
    <row r="15" spans="2:11" x14ac:dyDescent="0.25">
      <c r="E15" t="e">
        <f t="shared" si="1"/>
        <v>#DIV/0!</v>
      </c>
    </row>
    <row r="16" spans="2:11" x14ac:dyDescent="0.25">
      <c r="E16" t="e">
        <f t="shared" si="1"/>
        <v>#DIV/0!</v>
      </c>
    </row>
    <row r="17" spans="5:5" x14ac:dyDescent="0.25">
      <c r="E17" t="e">
        <f t="shared" si="1"/>
        <v>#DIV/0!</v>
      </c>
    </row>
    <row r="18" spans="5:5" x14ac:dyDescent="0.25">
      <c r="E18" t="e">
        <f t="shared" si="1"/>
        <v>#DIV/0!</v>
      </c>
    </row>
    <row r="19" spans="5:5" x14ac:dyDescent="0.25">
      <c r="E19" t="e">
        <f t="shared" si="1"/>
        <v>#DIV/0!</v>
      </c>
    </row>
    <row r="20" spans="5:5" x14ac:dyDescent="0.25">
      <c r="E20" t="e">
        <f t="shared" si="1"/>
        <v>#DIV/0!</v>
      </c>
    </row>
    <row r="21" spans="5:5" x14ac:dyDescent="0.25">
      <c r="E21" t="e">
        <f t="shared" si="1"/>
        <v>#DIV/0!</v>
      </c>
    </row>
    <row r="22" spans="5:5" x14ac:dyDescent="0.25">
      <c r="E22" t="e">
        <f t="shared" si="1"/>
        <v>#DIV/0!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09778-C4AA-48ED-BF20-93F4AC59AE69}">
  <dimension ref="A1"/>
  <sheetViews>
    <sheetView topLeftCell="C10" workbookViewId="0">
      <selection activeCell="AF36" sqref="AF3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Ambaram</vt:lpstr>
      <vt:lpstr>Total</vt:lpstr>
      <vt:lpstr>Rera</vt:lpstr>
      <vt:lpstr>Typical Floor</vt:lpstr>
      <vt:lpstr>nby 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2024-01-24T10:18:45Z</dcterms:modified>
</cp:coreProperties>
</file>