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B5ECF0E5-902F-4039-8A3B-7A6F512718D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0" i="1" l="1"/>
  <c r="F7" i="1"/>
  <c r="F15" i="1" l="1"/>
  <c r="J4" i="1"/>
  <c r="J5" i="1" s="1"/>
  <c r="J28" i="1" l="1"/>
  <c r="B10" i="1"/>
  <c r="J44" i="1"/>
  <c r="B8" i="1" l="1"/>
  <c r="H3" i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G35" i="1"/>
  <c r="G36" i="1"/>
  <c r="H36" i="1" s="1"/>
  <c r="G37" i="1"/>
  <c r="H37" i="1" s="1"/>
  <c r="H35" i="1" l="1"/>
  <c r="I35" i="1"/>
  <c r="D36" i="1"/>
  <c r="I32" i="1" l="1"/>
  <c r="I31" i="1"/>
  <c r="I33" i="1"/>
  <c r="D37" i="1" l="1"/>
  <c r="I27" i="1"/>
  <c r="D35" i="1" l="1"/>
  <c r="I28" i="1"/>
  <c r="I29" i="1"/>
  <c r="I30" i="1"/>
  <c r="J27" i="1" l="1"/>
  <c r="B5" i="1" l="1"/>
  <c r="B11" i="1" l="1"/>
  <c r="B6" i="1"/>
  <c r="B14" i="1"/>
  <c r="B12" i="1" l="1"/>
  <c r="B13" i="1" s="1"/>
  <c r="B15" i="1" s="1"/>
  <c r="B17" i="1" l="1"/>
  <c r="B18" i="1" l="1"/>
  <c r="B19" i="1"/>
  <c r="B21" i="1"/>
</calcChain>
</file>

<file path=xl/sharedStrings.xml><?xml version="1.0" encoding="utf-8"?>
<sst xmlns="http://schemas.openxmlformats.org/spreadsheetml/2006/main" count="33" uniqueCount="31">
  <si>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</si>
  <si>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</si>
  <si>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</si>
  <si>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</si>
  <si>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</si>
  <si>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</si>
  <si>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</si>
  <si>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</si>
  <si>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</si>
  <si>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</si>
  <si>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</si>
  <si>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</si>
  <si>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</si>
  <si>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</si>
  <si>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</si>
  <si>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</si>
  <si>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</si>
  <si>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</si>
  <si>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</si>
  <si>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</si>
  <si>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</si>
  <si>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</si>
  <si>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</si>
  <si>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</si>
  <si>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 area</t>
  </si>
  <si>
    <t>Measurement Carpet area</t>
  </si>
  <si>
    <t>Built up</t>
  </si>
  <si>
    <t>Vastukala</t>
  </si>
  <si>
    <t>FB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</si>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</sst>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Arial Narrow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0" fontId="9" fillId="0" borderId="1" xfId="0" applyFont="1" applyBorder="1"/>
    <xf numFmtId="43" fontId="9" fillId="0" borderId="1" xfId="0" applyNumberFormat="1" applyFont="1" applyBorder="1"/>
    <xf numFmtId="43" fontId="10" fillId="0" borderId="1" xfId="0" applyNumberFormat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9" fillId="0" borderId="1" xfId="0" applyFont="1" applyBorder="1" applyAlignment="1">
      <alignment horizontal="center" wrapText="1"/>
    </xf>
    <xf numFmtId="43" fontId="10" fillId="0" borderId="1" xfId="1" applyFont="1" applyFill="1" applyBorder="1"/>
    <xf numFmtId="10" fontId="10" fillId="0" borderId="1" xfId="0" applyNumberFormat="1" applyFont="1" applyBorder="1"/>
    <xf numFmtId="0" fontId="9" fillId="0" borderId="1" xfId="0" applyFont="1" applyBorder="1" applyAlignment="1">
      <alignment horizontal="center"/>
    </xf>
    <xf numFmtId="164" fontId="7" fillId="0" borderId="0" xfId="0" applyNumberFormat="1" applyFont="1"/>
    <xf numFmtId="0" fontId="7" fillId="0" borderId="6" xfId="0" applyFont="1" applyBorder="1"/>
    <xf numFmtId="0" fontId="7" fillId="0" borderId="5" xfId="0" applyFont="1" applyBorder="1"/>
    <xf numFmtId="43" fontId="11" fillId="0" borderId="0" xfId="1" applyFont="1" applyFill="1" applyBorder="1"/>
    <xf numFmtId="43" fontId="12" fillId="0" borderId="0" xfId="1" applyFont="1" applyBorder="1"/>
    <xf numFmtId="0" fontId="10" fillId="0" borderId="1" xfId="0" applyFont="1" applyBorder="1" applyAlignment="1">
      <alignment wrapText="1"/>
    </xf>
    <xf numFmtId="0" fontId="7" fillId="0" borderId="5" xfId="0" applyFont="1" applyBorder="1" applyAlignment="1">
      <alignment wrapText="1"/>
    </xf>
    <xf numFmtId="165" fontId="12" fillId="0" borderId="0" xfId="1" applyNumberFormat="1" applyFont="1" applyFill="1" applyBorder="1"/>
    <xf numFmtId="43" fontId="12" fillId="0" borderId="0" xfId="0" applyNumberFormat="1" applyFont="1"/>
    <xf numFmtId="43" fontId="7" fillId="0" borderId="6" xfId="0" applyNumberFormat="1" applyFont="1" applyBorder="1"/>
    <xf numFmtId="43" fontId="10" fillId="0" borderId="9" xfId="0" applyNumberFormat="1" applyFont="1" applyBorder="1"/>
    <xf numFmtId="0" fontId="10" fillId="0" borderId="9" xfId="1" applyNumberFormat="1" applyFont="1" applyFill="1" applyBorder="1"/>
    <xf numFmtId="10" fontId="10" fillId="0" borderId="9" xfId="1" applyNumberFormat="1" applyFont="1" applyFill="1" applyBorder="1"/>
    <xf numFmtId="43" fontId="10" fillId="0" borderId="9" xfId="1" applyFont="1" applyFill="1" applyBorder="1"/>
    <xf numFmtId="43" fontId="13" fillId="0" borderId="0" xfId="1" applyFont="1" applyFill="1" applyBorder="1"/>
    <xf numFmtId="43" fontId="13" fillId="0" borderId="0" xfId="0" applyNumberFormat="1" applyFont="1"/>
    <xf numFmtId="2" fontId="13" fillId="0" borderId="0" xfId="1" applyNumberFormat="1" applyFont="1" applyFill="1" applyBorder="1"/>
    <xf numFmtId="43" fontId="7" fillId="0" borderId="0" xfId="1" applyFont="1" applyFill="1" applyBorder="1"/>
    <xf numFmtId="43" fontId="5" fillId="0" borderId="0" xfId="0" applyNumberFormat="1" applyFont="1"/>
    <xf numFmtId="0" fontId="14" fillId="0" borderId="0" xfId="0" applyFont="1"/>
    <xf numFmtId="0" fontId="15" fillId="0" borderId="0" xfId="0" applyFont="1"/>
    <xf numFmtId="43" fontId="7" fillId="0" borderId="7" xfId="0" applyNumberFormat="1" applyFont="1" applyBorder="1"/>
    <xf numFmtId="164" fontId="13" fillId="0" borderId="0" xfId="1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354176</xdr:colOff>
      <xdr:row>44</xdr:row>
      <xdr:rowOff>125012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91B121-0F61-4982-8174-29A01759E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46176" cy="8507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354091</xdr:colOff>
      <xdr:row>45</xdr:row>
      <xdr:rowOff>1196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FB1072-C263-446A-B51B-4BE43FD45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36491" cy="85736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335123</xdr:colOff>
      <xdr:row>42</xdr:row>
      <xdr:rowOff>115433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235799-E587-45F3-94B0-47B93B966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27123" cy="8116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21010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2F3969-4EC5-4722-B82F-552916F42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41810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250067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22FF97-DFA9-4EC3-8077-9799E8312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318867" cy="8821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315985</xdr:colOff>
      <xdr:row>43</xdr:row>
      <xdr:rowOff>163091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3DFA40-8FAB-4048-98CA-A5F85D2D7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98385" cy="8354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B8" sqref="B8"/>
    </sheetView>
  </sheetViews>
  <sheetFormatPr defaultRowHeight="15" x14ac:dyDescent="0.25"/>
  <cols>
    <col min="1" max="1" width="21.7109375" bestFit="1" customWidth="1"/>
    <col min="2" max="2" width="18.140625" style="18" bestFit="1" customWidth="1"/>
    <col min="3" max="3" width="15.5703125" style="18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32"/>
      <c r="C1" s="23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26"/>
      <c r="B2" s="33" t="s">
        <v>27</v>
      </c>
      <c r="C2" s="33"/>
      <c r="D2" s="36"/>
      <c r="E2" s="18"/>
      <c r="F2" s="18" t="s">
        <v>13</v>
      </c>
      <c r="G2" s="18"/>
      <c r="H2" s="18"/>
      <c r="I2" s="38"/>
      <c r="L2" s="4"/>
      <c r="O2" s="5"/>
    </row>
    <row r="3" spans="1:15" ht="16.5" x14ac:dyDescent="0.3">
      <c r="A3" s="26" t="s">
        <v>0</v>
      </c>
      <c r="B3" s="34">
        <v>21000</v>
      </c>
      <c r="C3" s="29"/>
      <c r="E3" s="24"/>
      <c r="F3" s="39">
        <v>2013</v>
      </c>
      <c r="G3" s="40">
        <v>2024</v>
      </c>
      <c r="H3" s="41">
        <f>G3-F3</f>
        <v>11</v>
      </c>
      <c r="I3" s="38"/>
      <c r="J3">
        <v>26620</v>
      </c>
      <c r="L3" s="4"/>
      <c r="M3" s="6"/>
      <c r="N3" s="7"/>
      <c r="O3" s="5"/>
    </row>
    <row r="4" spans="1:15" ht="33" x14ac:dyDescent="0.3">
      <c r="A4" s="42" t="s">
        <v>1</v>
      </c>
      <c r="B4" s="34">
        <v>2800</v>
      </c>
      <c r="C4" s="29"/>
      <c r="E4" s="24"/>
      <c r="F4" s="43"/>
      <c r="G4" s="40"/>
      <c r="H4" s="41"/>
      <c r="I4" s="38"/>
      <c r="J4">
        <f>J3/100*115</f>
        <v>30613</v>
      </c>
      <c r="L4" s="8"/>
      <c r="M4" s="6"/>
      <c r="N4" s="7"/>
      <c r="O4" s="5"/>
    </row>
    <row r="5" spans="1:15" ht="16.5" x14ac:dyDescent="0.3">
      <c r="A5" s="26" t="s">
        <v>2</v>
      </c>
      <c r="B5" s="34">
        <f>B3-B4</f>
        <v>18200</v>
      </c>
      <c r="C5" s="47"/>
      <c r="E5" s="45"/>
      <c r="F5" s="18" t="s">
        <v>24</v>
      </c>
      <c r="H5" s="18" t="s">
        <v>26</v>
      </c>
      <c r="I5" s="38"/>
      <c r="J5">
        <f>J4/10.764</f>
        <v>2844.0170940170942</v>
      </c>
      <c r="L5" s="4"/>
      <c r="M5" s="6"/>
      <c r="N5" s="7"/>
      <c r="O5" s="5"/>
    </row>
    <row r="6" spans="1:15" ht="16.5" x14ac:dyDescent="0.3">
      <c r="A6" s="26" t="s">
        <v>3</v>
      </c>
      <c r="B6" s="34">
        <f>B4</f>
        <v>2800</v>
      </c>
      <c r="C6" s="47"/>
      <c r="E6" s="45"/>
      <c r="F6">
        <v>707</v>
      </c>
      <c r="G6" s="24"/>
      <c r="H6" s="44"/>
      <c r="I6" s="38"/>
      <c r="J6" s="19"/>
      <c r="L6" s="4"/>
      <c r="M6" s="6"/>
      <c r="N6" s="7"/>
      <c r="O6" s="5"/>
    </row>
    <row r="7" spans="1:15" ht="16.5" x14ac:dyDescent="0.3">
      <c r="A7" s="26" t="s">
        <v>4</v>
      </c>
      <c r="B7" s="26">
        <v>11</v>
      </c>
      <c r="C7" s="48"/>
      <c r="E7" s="51"/>
      <c r="F7" s="52">
        <f>F6*1.2</f>
        <v>848.4</v>
      </c>
      <c r="G7" s="45"/>
      <c r="H7" s="45"/>
      <c r="I7" s="18"/>
      <c r="J7" s="19"/>
      <c r="L7" s="4"/>
      <c r="M7" s="9"/>
      <c r="N7" s="10"/>
      <c r="O7" s="5"/>
    </row>
    <row r="8" spans="1:15" ht="16.5" x14ac:dyDescent="0.3">
      <c r="A8" s="26" t="s">
        <v>5</v>
      </c>
      <c r="B8" s="26">
        <f>B9-B7</f>
        <v>49</v>
      </c>
      <c r="C8" s="48"/>
      <c r="E8" s="59"/>
      <c r="F8" s="52"/>
      <c r="G8" s="24"/>
      <c r="H8" s="45"/>
      <c r="I8" s="18"/>
      <c r="J8" s="19"/>
      <c r="L8" s="4"/>
      <c r="M8" s="9"/>
      <c r="N8" s="10"/>
      <c r="O8" s="5"/>
    </row>
    <row r="9" spans="1:15" ht="16.5" x14ac:dyDescent="0.3">
      <c r="A9" s="26" t="s">
        <v>6</v>
      </c>
      <c r="B9" s="26">
        <v>60</v>
      </c>
      <c r="C9" s="48"/>
      <c r="E9" s="51"/>
      <c r="F9" s="52"/>
      <c r="G9" s="37"/>
      <c r="H9" s="24"/>
      <c r="I9" s="18"/>
      <c r="J9" s="19"/>
      <c r="K9" s="17"/>
      <c r="L9" s="17"/>
      <c r="M9" s="15"/>
      <c r="N9" s="10"/>
      <c r="O9" s="5"/>
    </row>
    <row r="10" spans="1:15" ht="33" x14ac:dyDescent="0.3">
      <c r="A10" s="42" t="s">
        <v>7</v>
      </c>
      <c r="B10" s="26">
        <f>90*B7/B9</f>
        <v>16.5</v>
      </c>
      <c r="C10" s="48"/>
      <c r="E10" s="51"/>
      <c r="F10" s="52"/>
      <c r="G10" s="40"/>
      <c r="H10" s="24"/>
      <c r="I10" s="18"/>
      <c r="J10" s="19"/>
      <c r="K10" s="17"/>
      <c r="L10" s="17"/>
      <c r="M10" s="15"/>
      <c r="N10" s="10"/>
      <c r="O10" s="5"/>
    </row>
    <row r="11" spans="1:15" ht="16.5" x14ac:dyDescent="0.3">
      <c r="A11" s="26"/>
      <c r="B11" s="35">
        <f>B10%</f>
        <v>0.16500000000000001</v>
      </c>
      <c r="C11" s="49"/>
      <c r="E11" s="53"/>
      <c r="F11" s="52"/>
      <c r="G11" s="45"/>
      <c r="H11" s="24"/>
      <c r="I11" s="24"/>
      <c r="J11" s="19"/>
      <c r="K11" s="55"/>
      <c r="L11" s="17"/>
      <c r="M11" s="15"/>
      <c r="N11" s="11"/>
      <c r="O11" s="5"/>
    </row>
    <row r="12" spans="1:15" ht="16.5" x14ac:dyDescent="0.3">
      <c r="A12" s="26" t="s">
        <v>8</v>
      </c>
      <c r="B12" s="34">
        <f>B6*B11</f>
        <v>462</v>
      </c>
      <c r="C12" s="50"/>
      <c r="E12" s="51"/>
      <c r="F12" s="52"/>
      <c r="G12" s="45"/>
      <c r="H12" s="24"/>
      <c r="I12" s="58"/>
      <c r="J12" s="19"/>
      <c r="K12" s="17"/>
      <c r="L12" s="17"/>
      <c r="M12" s="15"/>
      <c r="N12" s="7"/>
      <c r="O12" s="5"/>
    </row>
    <row r="13" spans="1:15" ht="16.5" x14ac:dyDescent="0.3">
      <c r="A13" s="26" t="s">
        <v>9</v>
      </c>
      <c r="B13" s="34">
        <f>B6-B12</f>
        <v>2338</v>
      </c>
      <c r="C13" s="50"/>
      <c r="E13" s="54"/>
      <c r="F13" s="24"/>
      <c r="G13" s="24"/>
      <c r="H13" s="24"/>
      <c r="I13" s="18"/>
      <c r="J13" s="19"/>
      <c r="K13" s="17"/>
      <c r="L13" s="17"/>
      <c r="M13" s="15"/>
      <c r="N13" s="7"/>
      <c r="O13" s="5"/>
    </row>
    <row r="14" spans="1:15" ht="16.5" x14ac:dyDescent="0.3">
      <c r="A14" s="26" t="s">
        <v>2</v>
      </c>
      <c r="B14" s="34">
        <f>B5</f>
        <v>18200</v>
      </c>
      <c r="C14" s="47"/>
      <c r="E14" s="24"/>
      <c r="F14" s="18" t="s">
        <v>25</v>
      </c>
      <c r="G14" s="18" t="s">
        <v>28</v>
      </c>
      <c r="H14" s="24"/>
      <c r="I14" s="18"/>
      <c r="J14" s="19"/>
      <c r="K14" s="17"/>
      <c r="L14" s="17"/>
      <c r="M14" s="15"/>
      <c r="N14" s="7"/>
      <c r="O14" s="5"/>
    </row>
    <row r="15" spans="1:15" ht="16.5" x14ac:dyDescent="0.3">
      <c r="A15" s="26" t="s">
        <v>10</v>
      </c>
      <c r="B15" s="34">
        <f>B14+B13</f>
        <v>20538</v>
      </c>
      <c r="C15" s="29"/>
      <c r="E15" s="24"/>
      <c r="F15" s="18">
        <f>153+48+68+95+55+137+10+9+30+17+13+13</f>
        <v>648</v>
      </c>
      <c r="H15" s="24"/>
      <c r="I15" s="18"/>
      <c r="J15" s="17"/>
      <c r="K15" s="17"/>
      <c r="L15" s="17"/>
      <c r="M15" s="15"/>
      <c r="N15" s="7"/>
      <c r="O15" s="5"/>
    </row>
    <row r="16" spans="1:15" ht="16.5" x14ac:dyDescent="0.3">
      <c r="A16" s="26" t="s">
        <v>23</v>
      </c>
      <c r="B16" s="27">
        <v>707</v>
      </c>
      <c r="C16" s="27"/>
      <c r="E16" s="24"/>
      <c r="F16" s="24"/>
      <c r="G16" s="45"/>
      <c r="H16" s="45"/>
      <c r="I16" s="46"/>
      <c r="L16" s="4"/>
      <c r="N16" s="10"/>
      <c r="O16" s="5"/>
    </row>
    <row r="17" spans="1:15" ht="16.5" x14ac:dyDescent="0.3">
      <c r="A17" s="26" t="s">
        <v>11</v>
      </c>
      <c r="B17" s="28">
        <f>B15*B16</f>
        <v>14520366</v>
      </c>
      <c r="C17" s="28"/>
      <c r="E17" s="24"/>
      <c r="F17" s="24"/>
      <c r="G17" s="24"/>
      <c r="H17" s="45"/>
      <c r="I17" s="46"/>
      <c r="L17" s="4"/>
      <c r="N17" s="13"/>
      <c r="O17" s="12"/>
    </row>
    <row r="18" spans="1:15" ht="16.5" x14ac:dyDescent="0.3">
      <c r="A18" s="26" t="s">
        <v>29</v>
      </c>
      <c r="B18" s="28">
        <f>B17*0.9</f>
        <v>13068329.4</v>
      </c>
      <c r="C18" s="28"/>
      <c r="E18" s="24"/>
      <c r="F18" s="24"/>
      <c r="G18" s="24"/>
      <c r="H18" s="45"/>
      <c r="I18" s="46"/>
      <c r="N18" s="13"/>
      <c r="O18" s="14"/>
    </row>
    <row r="19" spans="1:15" ht="16.5" x14ac:dyDescent="0.3">
      <c r="A19" s="26" t="s">
        <v>30</v>
      </c>
      <c r="B19" s="28">
        <f>B17*0.8</f>
        <v>11616292.800000001</v>
      </c>
      <c r="C19" s="28"/>
      <c r="E19" s="24"/>
      <c r="F19" s="24"/>
      <c r="G19" s="24"/>
      <c r="H19" s="45"/>
      <c r="I19" s="46"/>
      <c r="N19" s="13"/>
      <c r="O19" s="14"/>
    </row>
    <row r="20" spans="1:15" ht="16.5" x14ac:dyDescent="0.3">
      <c r="A20" s="26" t="s">
        <v>12</v>
      </c>
      <c r="B20" s="29">
        <f>848*B4</f>
        <v>2374400</v>
      </c>
      <c r="C20" s="29"/>
      <c r="E20" s="24"/>
      <c r="F20" s="24"/>
      <c r="G20" s="18"/>
      <c r="H20" s="18"/>
      <c r="I20" s="38"/>
    </row>
    <row r="21" spans="1:15" ht="16.5" x14ac:dyDescent="0.3">
      <c r="A21" s="26" t="s">
        <v>16</v>
      </c>
      <c r="B21" s="29">
        <f>B17*0.03/12</f>
        <v>36300.915000000001</v>
      </c>
      <c r="C21" s="24"/>
      <c r="E21" s="24"/>
      <c r="F21" s="57"/>
      <c r="G21" s="18"/>
      <c r="H21" s="18"/>
      <c r="I21" s="18"/>
    </row>
    <row r="22" spans="1:15" ht="18.75" x14ac:dyDescent="0.3">
      <c r="A22" s="18"/>
      <c r="B22" s="24"/>
      <c r="C22" s="24"/>
      <c r="D22" s="18"/>
      <c r="E22" s="56"/>
      <c r="F22" s="56"/>
      <c r="G22" s="56"/>
      <c r="H22" s="18"/>
      <c r="I22" s="18"/>
    </row>
    <row r="23" spans="1:15" x14ac:dyDescent="0.25">
      <c r="B23" s="24"/>
      <c r="C23" s="24"/>
    </row>
    <row r="25" spans="1:15" x14ac:dyDescent="0.25">
      <c r="D25" t="s">
        <v>14</v>
      </c>
    </row>
    <row r="26" spans="1:15" x14ac:dyDescent="0.25">
      <c r="B26" s="21" t="s">
        <v>20</v>
      </c>
      <c r="C26" s="21" t="s">
        <v>15</v>
      </c>
      <c r="D26" s="20" t="s">
        <v>21</v>
      </c>
      <c r="E26" s="20"/>
      <c r="F26" s="20" t="s">
        <v>11</v>
      </c>
      <c r="G26" s="20" t="s">
        <v>17</v>
      </c>
      <c r="H26" s="20" t="s">
        <v>18</v>
      </c>
      <c r="I26" s="20" t="s">
        <v>19</v>
      </c>
      <c r="J26" s="20"/>
    </row>
    <row r="27" spans="1:15" ht="17.25" x14ac:dyDescent="0.3">
      <c r="B27" s="21"/>
      <c r="C27" s="21"/>
      <c r="D27" s="20"/>
      <c r="E27" s="20"/>
      <c r="F27" s="20"/>
      <c r="G27" s="22" t="e">
        <f t="shared" ref="G27:G33" si="0">F27/C27</f>
        <v>#DIV/0!</v>
      </c>
      <c r="H27" s="22" t="e">
        <f>F27/D27</f>
        <v>#DIV/0!</v>
      </c>
      <c r="I27" s="22" t="e">
        <f t="shared" ref="I27:I33" si="1">F27/B27</f>
        <v>#DIV/0!</v>
      </c>
      <c r="J27" s="20" t="e">
        <f>B27/C27</f>
        <v>#DIV/0!</v>
      </c>
      <c r="K27" s="25"/>
    </row>
    <row r="28" spans="1:15" ht="17.25" x14ac:dyDescent="0.3">
      <c r="B28" s="21"/>
      <c r="C28" s="21"/>
      <c r="D28" s="20"/>
      <c r="E28" s="20"/>
      <c r="F28" s="20"/>
      <c r="G28" s="22" t="e">
        <f t="shared" si="0"/>
        <v>#DIV/0!</v>
      </c>
      <c r="H28" s="22" t="e">
        <f>F28/D28</f>
        <v>#DIV/0!</v>
      </c>
      <c r="I28" s="22" t="e">
        <f t="shared" si="1"/>
        <v>#DIV/0!</v>
      </c>
      <c r="J28" s="20" t="e">
        <f>B28/C28</f>
        <v>#DIV/0!</v>
      </c>
      <c r="K28" s="25"/>
    </row>
    <row r="29" spans="1:15" x14ac:dyDescent="0.25">
      <c r="B29" s="21"/>
      <c r="C29" s="21"/>
      <c r="D29" s="20"/>
      <c r="E29" s="20"/>
      <c r="F29" s="22"/>
      <c r="G29" s="22" t="e">
        <f t="shared" si="0"/>
        <v>#DIV/0!</v>
      </c>
      <c r="H29" s="22" t="e">
        <f t="shared" ref="H29:H33" si="2">F29/D29</f>
        <v>#DIV/0!</v>
      </c>
      <c r="I29" s="22" t="e">
        <f t="shared" si="1"/>
        <v>#DIV/0!</v>
      </c>
      <c r="J29" s="20"/>
    </row>
    <row r="30" spans="1:15" x14ac:dyDescent="0.25">
      <c r="B30" s="21"/>
      <c r="C30" s="21"/>
      <c r="D30" s="20"/>
      <c r="E30" s="20"/>
      <c r="F30" s="22"/>
      <c r="G30" s="22" t="e">
        <f t="shared" si="0"/>
        <v>#DIV/0!</v>
      </c>
      <c r="H30" s="22" t="e">
        <f t="shared" si="2"/>
        <v>#DIV/0!</v>
      </c>
      <c r="I30" s="22" t="e">
        <f t="shared" si="1"/>
        <v>#DIV/0!</v>
      </c>
      <c r="J30" s="20"/>
    </row>
    <row r="31" spans="1:15" x14ac:dyDescent="0.25">
      <c r="D31" s="30"/>
      <c r="F31" s="31"/>
      <c r="G31" s="31" t="e">
        <f t="shared" si="0"/>
        <v>#DIV/0!</v>
      </c>
      <c r="H31" s="22" t="e">
        <f t="shared" si="2"/>
        <v>#DIV/0!</v>
      </c>
      <c r="I31" s="31" t="e">
        <f t="shared" si="1"/>
        <v>#DIV/0!</v>
      </c>
    </row>
    <row r="32" spans="1:15" x14ac:dyDescent="0.25">
      <c r="F32" s="31"/>
      <c r="G32" s="31" t="e">
        <f t="shared" si="0"/>
        <v>#DIV/0!</v>
      </c>
      <c r="H32" s="31" t="e">
        <f t="shared" si="2"/>
        <v>#DIV/0!</v>
      </c>
      <c r="I32" s="31" t="e">
        <f t="shared" si="1"/>
        <v>#DIV/0!</v>
      </c>
    </row>
    <row r="33" spans="1:10" x14ac:dyDescent="0.25">
      <c r="F33" s="30"/>
      <c r="G33" s="31" t="e">
        <f t="shared" si="0"/>
        <v>#DIV/0!</v>
      </c>
      <c r="H33" s="31" t="e">
        <f t="shared" si="2"/>
        <v>#DIV/0!</v>
      </c>
      <c r="I33" s="31" t="e">
        <f t="shared" si="1"/>
        <v>#DIV/0!</v>
      </c>
    </row>
    <row r="34" spans="1:10" x14ac:dyDescent="0.25">
      <c r="B34" s="18" t="s">
        <v>22</v>
      </c>
    </row>
    <row r="35" spans="1:10" x14ac:dyDescent="0.25">
      <c r="B35" s="18">
        <v>549</v>
      </c>
      <c r="C35" s="18">
        <v>13459390</v>
      </c>
      <c r="D35">
        <f>C35/B35</f>
        <v>24516.193078324224</v>
      </c>
      <c r="E35">
        <v>807600</v>
      </c>
      <c r="F35">
        <v>30000</v>
      </c>
      <c r="G35">
        <f>F35+E35+C35</f>
        <v>14296990</v>
      </c>
      <c r="H35">
        <f>G35/B35</f>
        <v>26041.876138433516</v>
      </c>
      <c r="I35" s="14" t="e">
        <f>G35/A35</f>
        <v>#DIV/0!</v>
      </c>
    </row>
    <row r="36" spans="1:10" x14ac:dyDescent="0.25">
      <c r="D36" t="e">
        <f>C36/B36</f>
        <v>#DIV/0!</v>
      </c>
      <c r="E36">
        <v>829000</v>
      </c>
      <c r="F36">
        <v>30000</v>
      </c>
      <c r="G36">
        <f>F36+E36+C36</f>
        <v>859000</v>
      </c>
      <c r="H36" t="e">
        <f>G36/B36</f>
        <v>#DIV/0!</v>
      </c>
      <c r="I36" s="14"/>
    </row>
    <row r="37" spans="1:10" x14ac:dyDescent="0.25">
      <c r="D37" t="e">
        <f>C37/B37</f>
        <v>#DIV/0!</v>
      </c>
      <c r="E37">
        <v>1105000</v>
      </c>
      <c r="F37">
        <v>30000</v>
      </c>
      <c r="G37">
        <f>F37+E37+C37</f>
        <v>1135000</v>
      </c>
      <c r="H37" t="e">
        <f>G37/B37</f>
        <v>#DIV/0!</v>
      </c>
    </row>
    <row r="38" spans="1:10" ht="15.75" x14ac:dyDescent="0.25">
      <c r="A38" s="16"/>
    </row>
    <row r="39" spans="1:10" ht="15.75" x14ac:dyDescent="0.25">
      <c r="A39" s="16"/>
    </row>
    <row r="40" spans="1:10" ht="15.75" x14ac:dyDescent="0.25">
      <c r="A40" s="16"/>
    </row>
    <row r="41" spans="1:10" ht="15.75" x14ac:dyDescent="0.25">
      <c r="A41" s="16"/>
    </row>
    <row r="42" spans="1:10" ht="15.75" x14ac:dyDescent="0.25">
      <c r="A42" s="16"/>
    </row>
    <row r="43" spans="1:10" ht="15.75" x14ac:dyDescent="0.25">
      <c r="A43" s="16"/>
    </row>
    <row r="44" spans="1:10" ht="15.75" x14ac:dyDescent="0.25">
      <c r="A44" s="16"/>
      <c r="H44">
        <v>18</v>
      </c>
      <c r="I44">
        <v>35</v>
      </c>
      <c r="J44">
        <f>I44*H44</f>
        <v>630</v>
      </c>
    </row>
    <row r="64" spans="4:6" x14ac:dyDescent="0.25">
      <c r="D64" s="14"/>
      <c r="E64" s="14"/>
      <c r="F64" s="1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8B0D3-5EA4-4EDD-B6F8-6FCA69F5F52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B53A2-11A8-44D5-9F37-7FDE7AB1250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D7641-85C3-4DD8-AA9A-6652FBC5D83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EEA78-9DF1-45AB-97B2-C22F0173251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24595-E115-459C-AB33-89B43AC3E20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E1E9F-5499-41BA-9034-711535DD329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2024-01-20T09:56:04Z</dcterms:modified>
</cp:coreProperties>
</file>