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BBD354E-6A42-45CB-A4C2-6AF04A62147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16" i="1"/>
  <c r="G6" i="1"/>
  <c r="H6" i="1" s="1"/>
  <c r="F7" i="1"/>
  <c r="F6" i="1"/>
  <c r="F8" i="1" s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<sst xmlns="http://schemas.openxmlformats.org/spreadsheetml/2006/main" count="33" uniqueCount="31">
  <si>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</si>
  <si>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</si>
  <si>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</si>
  <si>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</si>
  <si>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</si>
  <si>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</si>
  <si>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</si>
  <si>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</si>
  <si>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</si>
  <si>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</si>
  <si>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</si>
  <si>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</si>
  <si>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</si>
  <si>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</si>
  <si>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</si>
  <si>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</si>
  <si>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</si>
  <si>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</si>
  <si>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</si>
  <si>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</si>
  <si>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</si>
  <si>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</si>
  <si>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</si>
  <si>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</si>
  <si>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</si>
  <si>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</si>
  <si>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</si>
  <si>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</si>
  <si>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FB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</si>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</sst>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0F23F9-6C03-4A8C-92D2-058EDD7C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58860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4B961F-5EE1-4998-8C5B-8CD55EDE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0860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D5428-A37F-478D-829A-904E8FA3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42</xdr:row>
      <xdr:rowOff>20169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83A371-ED6B-40C6-80F1-2FBA2FB1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449524</xdr:colOff>
      <xdr:row>43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0A52-13D4-4F68-80DC-AF74A383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51124" cy="8364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7" zoomScaleNormal="100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19000</v>
      </c>
      <c r="C3" s="29"/>
      <c r="E3" s="24"/>
      <c r="F3" s="39">
        <v>2023</v>
      </c>
      <c r="G3" s="40">
        <v>2024</v>
      </c>
      <c r="H3" s="41">
        <f>G3-F3</f>
        <v>1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2800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16200</v>
      </c>
      <c r="C5" s="47"/>
      <c r="E5" s="45"/>
      <c r="F5" s="18" t="s">
        <v>24</v>
      </c>
      <c r="H5" s="18" t="s">
        <v>26</v>
      </c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47"/>
      <c r="E6" s="45"/>
      <c r="F6">
        <f>48.05*10.764</f>
        <v>517.21019999999999</v>
      </c>
      <c r="G6" s="24">
        <f>52.85*10.764</f>
        <v>568.87739999999997</v>
      </c>
      <c r="H6" s="44">
        <f>G6*1.1</f>
        <v>625.76513999999997</v>
      </c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0</v>
      </c>
      <c r="C7" s="48"/>
      <c r="E7" s="51"/>
      <c r="F7" s="52">
        <f>4.83*10.764</f>
        <v>51.990119999999997</v>
      </c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60</v>
      </c>
      <c r="C8" s="48"/>
      <c r="E8" s="59"/>
      <c r="F8" s="52">
        <f>SUM(F6:F7)</f>
        <v>569.20032000000003</v>
      </c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0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0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2800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16200</v>
      </c>
      <c r="C14" s="47"/>
      <c r="E14" s="24"/>
      <c r="F14" s="18" t="s">
        <v>25</v>
      </c>
      <c r="G14" s="18" t="s">
        <v>28</v>
      </c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19000</v>
      </c>
      <c r="C15" s="29"/>
      <c r="E15" s="24"/>
      <c r="F15" s="18">
        <v>521</v>
      </c>
      <c r="G15">
        <v>45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569</v>
      </c>
      <c r="C16" s="27"/>
      <c r="E16" s="24"/>
      <c r="F16" s="24">
        <f>F15+G15</f>
        <v>566</v>
      </c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10811000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29</v>
      </c>
      <c r="B18" s="28">
        <f>B17*0.9</f>
        <v>9729900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30</v>
      </c>
      <c r="B19" s="28">
        <f>B17*0.8</f>
        <v>8648800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626*B4</f>
        <v>1752800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B17*0.03/12</f>
        <v>27027.5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569</v>
      </c>
      <c r="D27" s="20"/>
      <c r="E27" s="20"/>
      <c r="F27" s="20">
        <v>10600000</v>
      </c>
      <c r="G27" s="22">
        <f t="shared" ref="G27:G33" si="0">F27/C27</f>
        <v>18629.173989455183</v>
      </c>
      <c r="H27" s="22" t="e">
        <f>F27/D27</f>
        <v>#DIV/0!</v>
      </c>
      <c r="I27" s="22" t="e">
        <f t="shared" ref="I27:I33" si="1">F27/B27</f>
        <v>#DIV/0!</v>
      </c>
      <c r="J27" s="20">
        <f>B27/C27</f>
        <v>0</v>
      </c>
      <c r="K27" s="25"/>
    </row>
    <row r="28" spans="1:15" ht="17.25" x14ac:dyDescent="0.3">
      <c r="B28" s="21"/>
      <c r="C28" s="21">
        <v>576</v>
      </c>
      <c r="D28" s="20"/>
      <c r="E28" s="20"/>
      <c r="F28" s="20">
        <v>10600000</v>
      </c>
      <c r="G28" s="22">
        <f t="shared" si="0"/>
        <v>18402.777777777777</v>
      </c>
      <c r="H28" s="22" t="e">
        <f>F28/D28</f>
        <v>#DIV/0!</v>
      </c>
      <c r="I28" s="22" t="e">
        <f t="shared" si="1"/>
        <v>#DIV/0!</v>
      </c>
      <c r="J28" s="20">
        <f>B28/C28</f>
        <v>0</v>
      </c>
      <c r="K28" s="25"/>
    </row>
    <row r="29" spans="1:15" x14ac:dyDescent="0.25">
      <c r="B29" s="21"/>
      <c r="C29" s="21">
        <v>578</v>
      </c>
      <c r="D29" s="20"/>
      <c r="E29" s="20"/>
      <c r="F29" s="22">
        <v>10700000</v>
      </c>
      <c r="G29" s="22">
        <f t="shared" si="0"/>
        <v>18512.110726643597</v>
      </c>
      <c r="H29" s="22" t="e">
        <f t="shared" ref="H29:H33" si="2"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828</v>
      </c>
      <c r="D30" s="20"/>
      <c r="E30" s="20"/>
      <c r="F30" s="22">
        <v>15000000</v>
      </c>
      <c r="G30" s="22">
        <f t="shared" si="0"/>
        <v>18115.942028985508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C31" s="18">
        <v>395</v>
      </c>
      <c r="D31" s="30"/>
      <c r="F31" s="31">
        <v>7300000</v>
      </c>
      <c r="G31" s="31">
        <f t="shared" si="0"/>
        <v>18481.01265822785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C32" s="18">
        <v>670</v>
      </c>
      <c r="F32" s="31">
        <v>13000000</v>
      </c>
      <c r="G32" s="31">
        <f t="shared" si="0"/>
        <v>19402.985074626864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549</v>
      </c>
      <c r="C35" s="18">
        <v>13459390</v>
      </c>
      <c r="D35">
        <f>C35/B35</f>
        <v>24516.193078324224</v>
      </c>
      <c r="E35">
        <v>807600</v>
      </c>
      <c r="F35">
        <v>30000</v>
      </c>
      <c r="G35">
        <f>F35+E35+C35</f>
        <v>14296990</v>
      </c>
      <c r="H35">
        <f>G35/B35</f>
        <v>26041.876138433516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2024-01-20T06:55:00Z</dcterms:modified>
</cp:coreProperties>
</file>