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agar Pansar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Mb" sheetId="3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C21" i="23"/>
  <c r="D29" i="23"/>
  <c r="F5" i="39" l="1"/>
  <c r="F6" i="39"/>
  <c r="F7" i="39"/>
  <c r="F8" i="39"/>
  <c r="F4" i="39"/>
  <c r="C29" i="23"/>
  <c r="C28" i="23"/>
  <c r="C27" i="23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7" i="4"/>
  <c r="P8" i="4" l="1"/>
  <c r="P9" i="4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J19" i="4" l="1"/>
  <c r="I19" i="4"/>
  <c r="E19" i="4"/>
  <c r="A19" i="4"/>
  <c r="J18" i="4"/>
  <c r="I18" i="4"/>
  <c r="E18" i="4"/>
  <c r="A18" i="4"/>
  <c r="P17" i="4"/>
  <c r="J17" i="4"/>
  <c r="I17" i="4"/>
  <c r="E17" i="4"/>
  <c r="A17" i="4"/>
  <c r="Q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7" i="4"/>
  <c r="H17" i="4" s="1"/>
  <c r="D16" i="4"/>
  <c r="H16" i="4" s="1"/>
  <c r="D18" i="4" l="1"/>
  <c r="H18" i="4" s="1"/>
  <c r="D19" i="4"/>
  <c r="H19" i="4" s="1"/>
  <c r="F9" i="39"/>
</calcChain>
</file>

<file path=xl/sharedStrings.xml><?xml version="1.0" encoding="utf-8"?>
<sst xmlns="http://schemas.openxmlformats.org/spreadsheetml/2006/main" count="131" uniqueCount="101">
  <si>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</si>
  <si>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</si>
  <si>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</si>
  <si>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</si>
  <si>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</si>
  <si>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</si>
  <si>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</si>
  <si>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</si>
  <si>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</si>
  <si>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</si>
  <si>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</si>
  <si>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</si>
  <si>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</si>
  <si>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</si>
  <si>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</si>
  <si>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</si>
  <si>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</si>
  <si>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</si>
  <si>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</si>
  <si>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</si>
  <si>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</si>
  <si>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</si>
  <si>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</si>
  <si>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</si>
  <si>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</si>
  <si>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</si>
  <si>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</si>
  <si>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</si>
  <si>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</si>
  <si>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</si>
  <si>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</si>
  <si>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</si>
  <si>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</si>
  <si>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</si>
  <si>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</si>
  <si>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</si>
  <si>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</si>
  <si>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</si>
  <si>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</si>
  <si>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</si>
  <si>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</si>
  <si>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</si>
  <si>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</si>
  <si>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</si>
  <si>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</si>
  <si>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</si>
  <si>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</si>
  <si>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</si>
  <si>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</si>
  <si>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</si>
  <si>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</si>
  <si>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</si>
  <si>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</si>
  <si>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</si>
  <si>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</si>
  <si>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</si>
  <si>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</si>
  <si>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</si>
  <si>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</si>
  <si>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</si>
  <si>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</si>
  <si>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</si>
  <si>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</si>
  <si>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</si>
  <si>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</si>
  <si>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</si>
  <si>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</si>
  <si>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</si>
  <si>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</si>
  <si>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</si>
  <si>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</si>
  <si>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</si>
  <si>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</si>
  <si>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</si>
  <si>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</si>
  <si>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</si>
  <si>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</si>
  <si>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</si>
  <si>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</si>
  <si>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</si>
  <si>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</si>
  <si>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</si>
  <si>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</si>
  <si>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</si>
  <si>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</si>
  <si>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</si>
  <si>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</si>
  <si>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</si>
  <si>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</si>
  <si>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</si>
  <si>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</si>
  <si>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</si>
  <si>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</si>
  <si>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</si>
  <si>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</si>
  <si>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</si>
  <si>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</si>
  <si>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</si>
  <si>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BA</t>
  </si>
  <si>
    <t>rate on 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</si>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</sst>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66" fontId="5" fillId="0" borderId="0" xfId="0" applyNumberFormat="1" applyFont="1"/>
    <xf numFmtId="166" fontId="2" fillId="0" borderId="0" xfId="0" applyNumberFormat="1" applyFont="1"/>
    <xf numFmtId="167" fontId="0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3</xdr:row>
      <xdr:rowOff>104775</xdr:rowOff>
    </xdr:from>
    <xdr:to>
      <xdr:col>17</xdr:col>
      <xdr:colOff>514350</xdr:colOff>
      <xdr:row>24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676275"/>
          <a:ext cx="5657850" cy="396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13</xdr:row>
      <xdr:rowOff>76200</xdr:rowOff>
    </xdr:from>
    <xdr:to>
      <xdr:col>11</xdr:col>
      <xdr:colOff>552450</xdr:colOff>
      <xdr:row>32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552700"/>
          <a:ext cx="5734050" cy="3667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2</xdr:row>
      <xdr:rowOff>66675</xdr:rowOff>
    </xdr:from>
    <xdr:to>
      <xdr:col>12</xdr:col>
      <xdr:colOff>523875</xdr:colOff>
      <xdr:row>20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447675"/>
          <a:ext cx="5676900" cy="3448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22</xdr:row>
      <xdr:rowOff>47625</xdr:rowOff>
    </xdr:from>
    <xdr:to>
      <xdr:col>12</xdr:col>
      <xdr:colOff>552450</xdr:colOff>
      <xdr:row>42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4238625"/>
          <a:ext cx="5734050" cy="3771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="85" zoomScaleNormal="85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33135</v>
      </c>
      <c r="F2" s="75"/>
      <c r="G2" s="123" t="s">
        <v>76</v>
      </c>
      <c r="H2" s="124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31100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31100</v>
      </c>
      <c r="D5" s="57" t="s">
        <v>61</v>
      </c>
      <c r="E5" s="58">
        <f>ROUND(C5/10.764,0)</f>
        <v>2889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7000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24100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31100</v>
      </c>
      <c r="D10" s="57" t="s">
        <v>61</v>
      </c>
      <c r="E10" s="58">
        <f>ROUND(C10/10.764,0)</f>
        <v>2889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2022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2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58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497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1435833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994000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5"/>
      <c r="L1" s="125"/>
      <c r="M1" s="125"/>
      <c r="N1" s="125"/>
      <c r="O1" s="125"/>
      <c r="P1" s="125"/>
      <c r="Q1" s="125"/>
      <c r="R1" s="125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0" zoomScaleNormal="100" workbookViewId="0">
      <selection activeCell="E22" sqref="E22"/>
    </sheetView>
  </sheetViews>
  <sheetFormatPr defaultRowHeight="15"/>
  <cols>
    <col min="1" max="1" width="21.7109375" bestFit="1" customWidth="1"/>
    <col min="2" max="2" width="15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5800</v>
      </c>
      <c r="D3" s="21" t="s">
        <v>99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3800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E13" t="s">
        <v>100</v>
      </c>
      <c r="F13" s="78"/>
      <c r="G13" s="78"/>
    </row>
    <row r="14" spans="1:8">
      <c r="A14" s="15" t="s">
        <v>15</v>
      </c>
      <c r="B14" s="19"/>
      <c r="C14" s="20">
        <f>C5</f>
        <v>3800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5800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98</v>
      </c>
      <c r="B18" s="7"/>
      <c r="C18" s="76">
        <v>452</v>
      </c>
      <c r="D18" s="76"/>
      <c r="E18" s="77"/>
      <c r="F18" s="78"/>
      <c r="G18" s="78"/>
    </row>
    <row r="19" spans="1:8">
      <c r="A19" s="15"/>
      <c r="B19" s="6"/>
      <c r="C19" s="30">
        <f>C18*C16</f>
        <v>2621600</v>
      </c>
      <c r="D19" s="78" t="s">
        <v>68</v>
      </c>
      <c r="E19" s="30"/>
      <c r="F19" s="78"/>
      <c r="G19" s="118"/>
    </row>
    <row r="20" spans="1:8">
      <c r="A20" s="15"/>
      <c r="B20" s="61">
        <f>C20*75</f>
        <v>186789000</v>
      </c>
      <c r="C20" s="31">
        <f>C19*95%</f>
        <v>2490520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2097280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904000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5461.666666666667</v>
      </c>
      <c r="D25" s="31"/>
    </row>
    <row r="26" spans="1:8">
      <c r="C26" s="31"/>
      <c r="D26" s="31"/>
    </row>
    <row r="27" spans="1:8">
      <c r="B27">
        <v>37.17</v>
      </c>
      <c r="C27" s="120">
        <f>B27*10.764</f>
        <v>400.09787999999998</v>
      </c>
      <c r="D27" s="31"/>
    </row>
    <row r="28" spans="1:8">
      <c r="B28">
        <v>4.8</v>
      </c>
      <c r="C28" s="120">
        <f>B28*10.764</f>
        <v>51.667199999999994</v>
      </c>
      <c r="D28"/>
    </row>
    <row r="29" spans="1:8">
      <c r="C29" s="121">
        <f>SUM(C27:C28)</f>
        <v>451.76507999999995</v>
      </c>
      <c r="D29" s="122">
        <f>C29*1.1</f>
        <v>496.94158799999997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zoomScale="85" zoomScaleNormal="85" workbookViewId="0">
      <selection activeCell="F17" sqref="F1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>
        <v>0</v>
      </c>
      <c r="Q6" s="75"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>
        <f t="shared" ref="P7" si="10">O7/1.2</f>
        <v>0</v>
      </c>
      <c r="Q7" s="75"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>
        <f t="shared" ref="P8" si="11">O8/1.2</f>
        <v>0</v>
      </c>
      <c r="Q8" s="75"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2">O9/1.2</f>
        <v>0</v>
      </c>
      <c r="Q9" s="75"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3">O10/1.2</f>
        <v>0</v>
      </c>
      <c r="Q10" s="75">
        <f t="shared" ref="Q10" si="14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5">O11/1.2</f>
        <v>0</v>
      </c>
      <c r="Q11">
        <f t="shared" ref="Q11" si="16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775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7">N16</f>
        <v>0</v>
      </c>
      <c r="B16" s="4">
        <f t="shared" ref="B16:B19" si="18">Q16</f>
        <v>750</v>
      </c>
      <c r="C16" s="4">
        <f t="shared" ref="C16:C19" si="19">B16*1.2</f>
        <v>900</v>
      </c>
      <c r="D16" s="4">
        <f t="shared" ref="D16:D19" si="20">C16*1.2</f>
        <v>1080</v>
      </c>
      <c r="E16" s="5">
        <f t="shared" ref="E16:E19" si="21">R16</f>
        <v>3600000</v>
      </c>
      <c r="F16" s="4">
        <f t="shared" ref="F16:F19" si="22">ROUND((E16/B16),0)</f>
        <v>4800</v>
      </c>
      <c r="G16" s="4">
        <f t="shared" ref="G16:G19" si="23">ROUND((E16/C16),0)</f>
        <v>4000</v>
      </c>
      <c r="H16" s="4">
        <f t="shared" ref="H16:H19" si="24">ROUND((E16/D16),0)</f>
        <v>3333</v>
      </c>
      <c r="I16" s="4">
        <f t="shared" ref="I16:J19" si="25">T16</f>
        <v>0</v>
      </c>
      <c r="J16" s="4">
        <f t="shared" si="25"/>
        <v>0</v>
      </c>
      <c r="O16">
        <v>0</v>
      </c>
      <c r="P16">
        <v>900</v>
      </c>
      <c r="Q16">
        <f t="shared" ref="Q16" si="26">P16/1.2</f>
        <v>750</v>
      </c>
      <c r="R16" s="2">
        <v>3600000</v>
      </c>
      <c r="S16" s="2"/>
    </row>
    <row r="17" spans="1:19">
      <c r="A17" s="4">
        <f t="shared" si="17"/>
        <v>0</v>
      </c>
      <c r="B17" s="4">
        <f t="shared" si="18"/>
        <v>767</v>
      </c>
      <c r="C17" s="4">
        <f t="shared" si="19"/>
        <v>920.4</v>
      </c>
      <c r="D17" s="4">
        <f t="shared" si="20"/>
        <v>1104.48</v>
      </c>
      <c r="E17" s="5">
        <f t="shared" si="21"/>
        <v>2500000</v>
      </c>
      <c r="F17" s="4">
        <f t="shared" si="22"/>
        <v>3259</v>
      </c>
      <c r="G17" s="4">
        <f t="shared" si="23"/>
        <v>2716</v>
      </c>
      <c r="H17" s="4">
        <f t="shared" si="24"/>
        <v>2264</v>
      </c>
      <c r="I17" s="4">
        <f t="shared" si="25"/>
        <v>0</v>
      </c>
      <c r="J17" s="4">
        <f t="shared" si="25"/>
        <v>0</v>
      </c>
      <c r="O17">
        <v>0</v>
      </c>
      <c r="P17">
        <f t="shared" ref="P17" si="27">O17/1.2</f>
        <v>0</v>
      </c>
      <c r="Q17">
        <v>767</v>
      </c>
      <c r="R17" s="2">
        <v>2500000</v>
      </c>
      <c r="S17" s="2"/>
    </row>
    <row r="18" spans="1:19">
      <c r="A18" s="4">
        <f t="shared" si="17"/>
        <v>0</v>
      </c>
      <c r="B18" s="4">
        <f t="shared" si="18"/>
        <v>0</v>
      </c>
      <c r="C18" s="4">
        <f t="shared" si="19"/>
        <v>0</v>
      </c>
      <c r="D18" s="4">
        <f t="shared" si="20"/>
        <v>0</v>
      </c>
      <c r="E18" s="5">
        <f t="shared" si="21"/>
        <v>0</v>
      </c>
      <c r="F18" s="4" t="e">
        <f t="shared" si="22"/>
        <v>#DIV/0!</v>
      </c>
      <c r="G18" s="4" t="e">
        <f t="shared" si="23"/>
        <v>#DIV/0!</v>
      </c>
      <c r="H18" s="4" t="e">
        <f t="shared" si="24"/>
        <v>#DIV/0!</v>
      </c>
      <c r="I18" s="4">
        <f t="shared" si="25"/>
        <v>0</v>
      </c>
      <c r="J18" s="4">
        <f t="shared" si="25"/>
        <v>0</v>
      </c>
      <c r="O18">
        <v>0</v>
      </c>
      <c r="R18" s="2"/>
      <c r="S18" s="2"/>
    </row>
    <row r="19" spans="1:19">
      <c r="A19" s="4">
        <f t="shared" si="17"/>
        <v>0</v>
      </c>
      <c r="B19" s="4">
        <f t="shared" si="18"/>
        <v>0</v>
      </c>
      <c r="C19" s="4">
        <f t="shared" si="19"/>
        <v>0</v>
      </c>
      <c r="D19" s="4">
        <f t="shared" si="20"/>
        <v>0</v>
      </c>
      <c r="E19" s="5">
        <f t="shared" si="21"/>
        <v>0</v>
      </c>
      <c r="F19" s="4" t="e">
        <f t="shared" si="22"/>
        <v>#DIV/0!</v>
      </c>
      <c r="G19" s="4" t="e">
        <f t="shared" si="23"/>
        <v>#DIV/0!</v>
      </c>
      <c r="H19" s="4" t="e">
        <f t="shared" si="24"/>
        <v>#DIV/0!</v>
      </c>
      <c r="I19" s="4">
        <f t="shared" si="25"/>
        <v>0</v>
      </c>
      <c r="J19" s="4">
        <f t="shared" si="25"/>
        <v>0</v>
      </c>
      <c r="O19" s="75">
        <v>0</v>
      </c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H4" zoomScale="115" zoomScaleNormal="115" workbookViewId="0">
      <selection activeCell="I4" sqref="I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G36" sqref="G3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zoomScale="85" zoomScaleNormal="85" workbookViewId="0">
      <selection activeCell="D23" sqref="D23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H36"/>
  <sheetViews>
    <sheetView zoomScale="115" zoomScaleNormal="115" workbookViewId="0">
      <selection activeCell="I10" sqref="I10"/>
    </sheetView>
  </sheetViews>
  <sheetFormatPr defaultRowHeight="15"/>
  <sheetData>
    <row r="4" spans="4:7">
      <c r="D4">
        <v>16.5</v>
      </c>
      <c r="E4">
        <v>10</v>
      </c>
      <c r="F4">
        <f>E4*D4</f>
        <v>165</v>
      </c>
    </row>
    <row r="5" spans="4:7" s="75" customFormat="1">
      <c r="D5" s="75">
        <v>10.1</v>
      </c>
      <c r="E5" s="75">
        <v>10.1</v>
      </c>
      <c r="F5" s="75">
        <f t="shared" ref="F5:F7" si="0">E5*D5</f>
        <v>102.00999999999999</v>
      </c>
    </row>
    <row r="6" spans="4:7">
      <c r="D6">
        <v>9.1</v>
      </c>
      <c r="E6">
        <v>10</v>
      </c>
      <c r="F6" s="75">
        <f t="shared" si="0"/>
        <v>91</v>
      </c>
      <c r="G6" s="75"/>
    </row>
    <row r="7" spans="4:7">
      <c r="D7">
        <v>9.1</v>
      </c>
      <c r="E7">
        <v>7.3</v>
      </c>
      <c r="F7" s="75">
        <f t="shared" si="0"/>
        <v>66.429999999999993</v>
      </c>
      <c r="G7" s="75"/>
    </row>
    <row r="8" spans="4:7">
      <c r="D8">
        <v>3.3</v>
      </c>
      <c r="E8">
        <v>10.1</v>
      </c>
      <c r="F8" s="75">
        <f>E8*D8</f>
        <v>33.33</v>
      </c>
      <c r="G8" s="119"/>
    </row>
    <row r="9" spans="4:7">
      <c r="F9" s="119">
        <f>SUM(F4:F8)</f>
        <v>457.77</v>
      </c>
      <c r="G9" s="75"/>
    </row>
    <row r="10" spans="4:7">
      <c r="G10" s="75"/>
    </row>
    <row r="11" spans="4:7">
      <c r="G11" s="75"/>
    </row>
    <row r="12" spans="4:7">
      <c r="G12" s="119"/>
    </row>
    <row r="17" spans="7:8">
      <c r="G17" s="119"/>
    </row>
    <row r="23" spans="7:8">
      <c r="H23" s="119"/>
    </row>
    <row r="29" spans="7:8">
      <c r="G29" s="75"/>
    </row>
    <row r="30" spans="7:8">
      <c r="G30" s="75"/>
    </row>
    <row r="31" spans="7:8">
      <c r="G31" s="75"/>
    </row>
    <row r="32" spans="7:8">
      <c r="G32" s="75"/>
    </row>
    <row r="33" spans="7:7" s="75" customFormat="1"/>
    <row r="34" spans="7:7">
      <c r="G34" s="75"/>
    </row>
    <row r="35" spans="7:7">
      <c r="G35" s="75"/>
    </row>
    <row r="36" spans="7:7">
      <c r="G36" s="7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2024-01-24T09:35:21Z</dcterms:modified>
</cp:coreProperties>
</file>